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U:\PCONTAS_ANO_2022\Secretaria_de_Desenvolvimento_Regional\COBERT_QUADRA_J_MACHADO\Projeto\ANALISE_TECNICA_SP_SEM_PAPEL\"/>
    </mc:Choice>
  </mc:AlternateContent>
  <xr:revisionPtr revIDLastSave="0" documentId="13_ncr:1_{38EF0EBA-7AEE-4E2A-8683-8487BB640C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ronogr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M36" i="1" l="1"/>
  <c r="B36" i="1"/>
  <c r="B35" i="1"/>
  <c r="M33" i="1"/>
  <c r="B33" i="1"/>
  <c r="B32" i="1"/>
  <c r="M30" i="1"/>
  <c r="B30" i="1"/>
  <c r="B29" i="1"/>
  <c r="M27" i="1"/>
  <c r="B27" i="1"/>
  <c r="M24" i="1"/>
  <c r="B24" i="1"/>
  <c r="M21" i="1"/>
  <c r="B21" i="1"/>
  <c r="M18" i="1"/>
  <c r="B18" i="1"/>
  <c r="AC34" i="1" l="1"/>
  <c r="AC33" i="1"/>
  <c r="AC28" i="1"/>
  <c r="AC27" i="1"/>
  <c r="AC22" i="1"/>
  <c r="AC21" i="1"/>
  <c r="M40" i="1" l="1"/>
  <c r="AC25" i="1"/>
  <c r="AC37" i="1"/>
  <c r="AC18" i="1"/>
  <c r="AC24" i="1"/>
  <c r="AC30" i="1"/>
  <c r="AC31" i="1"/>
  <c r="AC36" i="1"/>
  <c r="AC19" i="1" l="1"/>
  <c r="AC41" i="1" l="1"/>
  <c r="AC40" i="1" s="1"/>
</calcChain>
</file>

<file path=xl/sharedStrings.xml><?xml version="1.0" encoding="utf-8"?>
<sst xmlns="http://schemas.openxmlformats.org/spreadsheetml/2006/main" count="55" uniqueCount="45">
  <si>
    <t>GOVERNO DO ESTADO DE SÃO PAULO</t>
  </si>
  <si>
    <t xml:space="preserve">MUNICÍPIO: </t>
  </si>
  <si>
    <t>DATA BASE</t>
  </si>
  <si>
    <t>SECRETARIA DE DESENVOLVIMENTO REGIONAL</t>
  </si>
  <si>
    <t>SUBSECRETARIA DE CONVÊNIOS COM MUNICÍPIOS E ENTIDADES NÃO GOVERNAMENTAIS</t>
  </si>
  <si>
    <t>OBJETO:</t>
  </si>
  <si>
    <t>PRAZO PROPOSTO</t>
  </si>
  <si>
    <r>
      <t xml:space="preserve">INÍCIO: </t>
    </r>
    <r>
      <rPr>
        <sz val="10"/>
        <color indexed="8"/>
        <rFont val="Arial Narrow"/>
        <family val="2"/>
      </rPr>
      <t>data da assinatura do convênio</t>
    </r>
  </si>
  <si>
    <r>
      <t xml:space="preserve">FINAL: </t>
    </r>
    <r>
      <rPr>
        <sz val="10"/>
        <color theme="1"/>
        <rFont val="Arial Narrow"/>
        <family val="2"/>
      </rPr>
      <t>720 dias a partir da data da assinaltura do convênio</t>
    </r>
  </si>
  <si>
    <t>ITEM</t>
  </si>
  <si>
    <t>SERVIÇO</t>
  </si>
  <si>
    <t>UNIDADE</t>
  </si>
  <si>
    <t>1ª ETAPA</t>
  </si>
  <si>
    <t>TOTAL</t>
  </si>
  <si>
    <t>PERIODO: 360 DIAS</t>
  </si>
  <si>
    <t>Prazo de liberação: em 30 dias após a expedição da ordem de serviço</t>
  </si>
  <si>
    <t>SERVIÇOS PRELIMINARES</t>
  </si>
  <si>
    <t>1.1</t>
  </si>
  <si>
    <t>m2</t>
  </si>
  <si>
    <t>R$</t>
  </si>
  <si>
    <t>MOVIMENTAÇÃO DE TERRA</t>
  </si>
  <si>
    <t>2.1</t>
  </si>
  <si>
    <t>m3</t>
  </si>
  <si>
    <t>FUNDAÇÕES</t>
  </si>
  <si>
    <t>3.1</t>
  </si>
  <si>
    <t>SUPERESTRUTURA</t>
  </si>
  <si>
    <t>4.1</t>
  </si>
  <si>
    <t>7.1</t>
  </si>
  <si>
    <t>RECURSOS ESTADUAIS</t>
  </si>
  <si>
    <t>RECURSOS PRÓPRIOS</t>
  </si>
  <si>
    <t>OSCAR LUIZ CORREA CUNHA</t>
  </si>
  <si>
    <t>ALLAN VICTOR DA COSTA ARANTES</t>
  </si>
  <si>
    <t xml:space="preserve">    WEMERSON REIS DA SILVEIRA</t>
  </si>
  <si>
    <t>Prefeita Municipal</t>
  </si>
  <si>
    <t>Engenheiro Civil - CREASP 5069917225</t>
  </si>
  <si>
    <t xml:space="preserve">       CRC SP nº 1SP216700/0-9</t>
  </si>
  <si>
    <t>Divisão Municipal de Obras</t>
  </si>
  <si>
    <t>Asssit Técnico Gestão de Convenios</t>
  </si>
  <si>
    <t>m</t>
  </si>
  <si>
    <t>kg</t>
  </si>
  <si>
    <t>ICÉM, SP</t>
  </si>
  <si>
    <r>
      <t>ART nº</t>
    </r>
    <r>
      <rPr>
        <sz val="13"/>
        <color theme="1"/>
        <rFont val="Arial Narrow"/>
        <family val="2"/>
      </rPr>
      <t xml:space="preserve"> 28027230220398479</t>
    </r>
  </si>
  <si>
    <t>COBERTURA DE QUADRA POLIESPORTIVA - VILA JERÔNIMO MACHADO DA SILVEIRA</t>
  </si>
  <si>
    <t>Icém, SP, 24 de Março de 2022</t>
  </si>
  <si>
    <t xml:space="preserve">PRAZO DE   EXECUÇÃO
690 DIAS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</si>
</sst>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color theme="1"/>
      <name val="Arial Narrow"/>
      <family val="2"/>
    </font>
    <font>
      <sz val="13"/>
      <color theme="1"/>
      <name val="Arial Narrow"/>
      <family val="2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3" fillId="0" borderId="0" xfId="1" applyFont="1" applyFill="1" applyBorder="1" applyAlignment="1"/>
    <xf numFmtId="0" fontId="3" fillId="0" borderId="0" xfId="1" applyFont="1" applyAlignment="1"/>
    <xf numFmtId="0" fontId="3" fillId="0" borderId="0" xfId="1" applyFont="1"/>
    <xf numFmtId="0" fontId="4" fillId="0" borderId="0" xfId="1" applyFont="1" applyFill="1" applyBorder="1" applyAlignment="1">
      <alignment vertical="center"/>
    </xf>
    <xf numFmtId="0" fontId="3" fillId="0" borderId="15" xfId="1" applyFont="1" applyBorder="1" applyAlignment="1"/>
    <xf numFmtId="0" fontId="3" fillId="0" borderId="10" xfId="1" applyFont="1" applyBorder="1" applyAlignment="1"/>
    <xf numFmtId="0" fontId="3" fillId="2" borderId="9" xfId="1" applyFont="1" applyFill="1" applyBorder="1"/>
    <xf numFmtId="0" fontId="3" fillId="2" borderId="0" xfId="1" applyFont="1" applyFill="1" applyBorder="1"/>
    <xf numFmtId="0" fontId="3" fillId="2" borderId="10" xfId="1" applyFont="1" applyFill="1" applyBorder="1"/>
    <xf numFmtId="0" fontId="3" fillId="3" borderId="0" xfId="1" applyFont="1" applyFill="1"/>
    <xf numFmtId="0" fontId="5" fillId="0" borderId="17" xfId="1" applyFont="1" applyBorder="1" applyAlignment="1">
      <alignment horizontal="center" vertical="center"/>
    </xf>
    <xf numFmtId="164" fontId="3" fillId="0" borderId="0" xfId="1" applyNumberFormat="1" applyFont="1"/>
    <xf numFmtId="0" fontId="3" fillId="3" borderId="19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justify" vertical="center" wrapText="1"/>
    </xf>
    <xf numFmtId="0" fontId="10" fillId="3" borderId="19" xfId="1" applyFont="1" applyFill="1" applyBorder="1" applyAlignment="1">
      <alignment horizontal="center" vertical="center"/>
    </xf>
    <xf numFmtId="164" fontId="3" fillId="3" borderId="19" xfId="1" applyNumberFormat="1" applyFont="1" applyFill="1" applyBorder="1" applyAlignment="1">
      <alignment horizontal="right" vertical="center"/>
    </xf>
    <xf numFmtId="164" fontId="11" fillId="3" borderId="19" xfId="1" applyNumberFormat="1" applyFont="1" applyFill="1" applyBorder="1" applyAlignment="1">
      <alignment horizontal="right" vertical="center"/>
    </xf>
    <xf numFmtId="164" fontId="11" fillId="3" borderId="20" xfId="1" applyNumberFormat="1" applyFont="1" applyFill="1" applyBorder="1" applyAlignment="1">
      <alignment horizontal="right" vertical="center"/>
    </xf>
    <xf numFmtId="0" fontId="10" fillId="0" borderId="0" xfId="1" applyFont="1" applyBorder="1"/>
    <xf numFmtId="0" fontId="10" fillId="0" borderId="0" xfId="1" applyFont="1"/>
    <xf numFmtId="0" fontId="11" fillId="0" borderId="0" xfId="1" applyFont="1"/>
    <xf numFmtId="0" fontId="14" fillId="0" borderId="0" xfId="1" applyFont="1" applyBorder="1"/>
    <xf numFmtId="164" fontId="3" fillId="0" borderId="18" xfId="1" applyNumberFormat="1" applyFont="1" applyBorder="1" applyAlignment="1">
      <alignment horizontal="right" vertical="center"/>
    </xf>
    <xf numFmtId="164" fontId="3" fillId="0" borderId="19" xfId="1" applyNumberFormat="1" applyFont="1" applyBorder="1" applyAlignment="1">
      <alignment horizontal="right" vertical="center"/>
    </xf>
    <xf numFmtId="164" fontId="3" fillId="0" borderId="20" xfId="1" applyNumberFormat="1" applyFont="1" applyBorder="1" applyAlignment="1">
      <alignment horizontal="right" vertical="center"/>
    </xf>
    <xf numFmtId="164" fontId="2" fillId="0" borderId="18" xfId="1" applyNumberFormat="1" applyFont="1" applyBorder="1" applyAlignment="1">
      <alignment horizontal="right" vertical="center"/>
    </xf>
    <xf numFmtId="164" fontId="2" fillId="0" borderId="19" xfId="1" applyNumberFormat="1" applyFont="1" applyBorder="1" applyAlignment="1">
      <alignment horizontal="right" vertical="center"/>
    </xf>
    <xf numFmtId="164" fontId="2" fillId="0" borderId="20" xfId="1" applyNumberFormat="1" applyFont="1" applyBorder="1" applyAlignment="1">
      <alignment horizontal="righ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14" fontId="2" fillId="2" borderId="9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 wrapText="1"/>
    </xf>
    <xf numFmtId="164" fontId="4" fillId="2" borderId="17" xfId="1" applyNumberFormat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top" wrapText="1"/>
    </xf>
    <xf numFmtId="0" fontId="5" fillId="2" borderId="17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0" borderId="18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5" fillId="0" borderId="20" xfId="1" applyFont="1" applyBorder="1" applyAlignment="1">
      <alignment horizontal="left"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horizontal="justify" vertical="center" wrapText="1"/>
    </xf>
    <xf numFmtId="0" fontId="9" fillId="0" borderId="17" xfId="1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right" vertical="center"/>
    </xf>
    <xf numFmtId="4" fontId="3" fillId="0" borderId="17" xfId="1" applyNumberFormat="1" applyFont="1" applyBorder="1" applyAlignment="1">
      <alignment horizontal="justify" vertical="center" wrapText="1"/>
    </xf>
    <xf numFmtId="0" fontId="15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7" fillId="2" borderId="4" xfId="1" applyFont="1" applyFill="1" applyBorder="1" applyAlignment="1">
      <alignment horizontal="center" vertical="center" textRotation="90"/>
    </xf>
    <xf numFmtId="0" fontId="7" fillId="2" borderId="6" xfId="1" applyFont="1" applyFill="1" applyBorder="1" applyAlignment="1">
      <alignment horizontal="center" vertical="center" textRotation="90"/>
    </xf>
    <xf numFmtId="0" fontId="7" fillId="2" borderId="9" xfId="1" applyFont="1" applyFill="1" applyBorder="1" applyAlignment="1">
      <alignment horizontal="center" vertical="center" textRotation="90"/>
    </xf>
    <xf numFmtId="0" fontId="7" fillId="2" borderId="10" xfId="1" applyFont="1" applyFill="1" applyBorder="1" applyAlignment="1">
      <alignment horizontal="center" vertical="center" textRotation="90"/>
    </xf>
    <xf numFmtId="0" fontId="7" fillId="2" borderId="14" xfId="1" applyFont="1" applyFill="1" applyBorder="1" applyAlignment="1">
      <alignment horizontal="center" vertical="center" textRotation="90"/>
    </xf>
    <xf numFmtId="0" fontId="7" fillId="2" borderId="16" xfId="1" applyFont="1" applyFill="1" applyBorder="1" applyAlignment="1">
      <alignment horizontal="center" vertical="center" textRotation="90"/>
    </xf>
    <xf numFmtId="0" fontId="12" fillId="0" borderId="5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2" fillId="2" borderId="18" xfId="2" applyFont="1" applyFill="1" applyBorder="1" applyAlignment="1">
      <alignment horizontal="left"/>
    </xf>
    <xf numFmtId="0" fontId="2" fillId="2" borderId="19" xfId="2" applyFont="1" applyFill="1" applyBorder="1" applyAlignment="1">
      <alignment horizontal="left"/>
    </xf>
    <xf numFmtId="164" fontId="2" fillId="0" borderId="17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/>
    </xf>
    <xf numFmtId="0" fontId="2" fillId="0" borderId="17" xfId="1" applyFont="1" applyBorder="1" applyAlignment="1">
      <alignment horizontal="center" vertical="center"/>
    </xf>
    <xf numFmtId="0" fontId="2" fillId="2" borderId="17" xfId="2" applyFont="1" applyFill="1" applyBorder="1" applyAlignment="1">
      <alignment horizontal="left"/>
    </xf>
  </cellXfs>
  <cellStyles count="3">
    <cellStyle name="Normal" xfId="0" builtinId="0"/>
    <cellStyle name="Normal 3" xfId="1" xr:uid="{00000000-0005-0000-0000-000001000000}"/>
    <cellStyle name="Normal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bras01\Desktop\Francisco\Cobertura%20quadra%20CRAS\Planilha%20or&#231;ament&#225;ria%20estudo%20cobertura%20CR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 (2)"/>
      <sheetName val="desonerado_185"/>
      <sheetName val="Orçamento"/>
      <sheetName val="Memorial"/>
      <sheetName val="Levantamento infraestrutura"/>
      <sheetName val="Levantamento aço Peso"/>
      <sheetName val="Levantamento aço Peso (2)"/>
    </sheetNames>
    <sheetDataSet>
      <sheetData sheetId="0"/>
      <sheetData sheetId="1"/>
      <sheetData sheetId="2">
        <row r="20">
          <cell r="D20" t="str">
            <v>Locação das estruturas da quadra</v>
          </cell>
          <cell r="F20">
            <v>762.5</v>
          </cell>
        </row>
        <row r="31">
          <cell r="D31" t="str">
            <v>Reaterro compactado mecanizado de vala ou cava com compactador</v>
          </cell>
          <cell r="F31">
            <v>222</v>
          </cell>
        </row>
        <row r="36">
          <cell r="D36" t="str">
            <v>Estaca escavada mecanicamente, diâmetro de 25 cm até 20 t</v>
          </cell>
          <cell r="F36">
            <v>448</v>
          </cell>
        </row>
        <row r="49">
          <cell r="D49" t="str">
            <v>Fornecimento e montagem de estrutura em aço ASTM-A572 Grau 50, sem pintura</v>
          </cell>
          <cell r="F49">
            <v>11160.709054000003</v>
          </cell>
        </row>
        <row r="52">
          <cell r="D52" t="str">
            <v>COBERTURA</v>
          </cell>
        </row>
        <row r="54">
          <cell r="D54" t="str">
            <v>Telhamento em chapa de aço pré-pintada com epóxi e poliéster, perfil ondulado, com espessura de 0,50 mm</v>
          </cell>
          <cell r="F54">
            <v>687.5</v>
          </cell>
        </row>
        <row r="57">
          <cell r="D57" t="str">
            <v>PINTURA</v>
          </cell>
        </row>
        <row r="59">
          <cell r="D59" t="str">
            <v>Esmalte à base água em superfície metálica, inclusive preparo</v>
          </cell>
          <cell r="F59">
            <v>739.62464</v>
          </cell>
        </row>
        <row r="62">
          <cell r="D62" t="str">
            <v>SERVIÇOS COMPLEMENTARES</v>
          </cell>
        </row>
        <row r="72">
          <cell r="D72" t="str">
            <v>Piso com requadro em concreto simples com controle de fck= 20 MPa</v>
          </cell>
          <cell r="F72">
            <v>9.9660000000000011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L53"/>
  <sheetViews>
    <sheetView tabSelected="1" topLeftCell="A43" zoomScale="130" zoomScaleNormal="130" zoomScaleSheetLayoutView="115" workbookViewId="0">
      <selection activeCell="B17" sqref="B17:AG17"/>
    </sheetView>
  </sheetViews>
  <sheetFormatPr defaultColWidth="3.7109375" defaultRowHeight="12.75" x14ac:dyDescent="0.2"/>
  <cols>
    <col min="1" max="1" width="4.28515625" style="3" customWidth="1"/>
    <col min="2" max="2" width="2.5703125" style="3" customWidth="1"/>
    <col min="3" max="9" width="3.7109375" style="3" customWidth="1"/>
    <col min="10" max="10" width="13.42578125" style="3" customWidth="1"/>
    <col min="11" max="11" width="3.7109375" style="3" customWidth="1"/>
    <col min="12" max="12" width="3" style="3" customWidth="1"/>
    <col min="13" max="19" width="3.7109375" style="3"/>
    <col min="20" max="20" width="0.85546875" style="3" customWidth="1"/>
    <col min="21" max="23" width="3.7109375" style="3"/>
    <col min="24" max="24" width="2.28515625" style="3" customWidth="1"/>
    <col min="25" max="27" width="3.7109375" style="3"/>
    <col min="28" max="28" width="2.7109375" style="3" customWidth="1"/>
    <col min="29" max="37" width="3.7109375" style="3"/>
    <col min="38" max="38" width="16.7109375" style="3" customWidth="1"/>
    <col min="39" max="256" width="3.7109375" style="3"/>
    <col min="257" max="257" width="5.140625" style="3" customWidth="1"/>
    <col min="258" max="258" width="2.5703125" style="3" customWidth="1"/>
    <col min="259" max="265" width="3.7109375" style="3" customWidth="1"/>
    <col min="266" max="266" width="5.140625" style="3" customWidth="1"/>
    <col min="267" max="267" width="3.7109375" style="3" customWidth="1"/>
    <col min="268" max="268" width="2.42578125" style="3" customWidth="1"/>
    <col min="269" max="512" width="3.7109375" style="3"/>
    <col min="513" max="513" width="5.140625" style="3" customWidth="1"/>
    <col min="514" max="514" width="2.5703125" style="3" customWidth="1"/>
    <col min="515" max="521" width="3.7109375" style="3" customWidth="1"/>
    <col min="522" max="522" width="5.140625" style="3" customWidth="1"/>
    <col min="523" max="523" width="3.7109375" style="3" customWidth="1"/>
    <col min="524" max="524" width="2.42578125" style="3" customWidth="1"/>
    <col min="525" max="768" width="3.7109375" style="3"/>
    <col min="769" max="769" width="5.140625" style="3" customWidth="1"/>
    <col min="770" max="770" width="2.5703125" style="3" customWidth="1"/>
    <col min="771" max="777" width="3.7109375" style="3" customWidth="1"/>
    <col min="778" max="778" width="5.140625" style="3" customWidth="1"/>
    <col min="779" max="779" width="3.7109375" style="3" customWidth="1"/>
    <col min="780" max="780" width="2.42578125" style="3" customWidth="1"/>
    <col min="781" max="1024" width="3.7109375" style="3"/>
    <col min="1025" max="1025" width="5.140625" style="3" customWidth="1"/>
    <col min="1026" max="1026" width="2.5703125" style="3" customWidth="1"/>
    <col min="1027" max="1033" width="3.7109375" style="3" customWidth="1"/>
    <col min="1034" max="1034" width="5.140625" style="3" customWidth="1"/>
    <col min="1035" max="1035" width="3.7109375" style="3" customWidth="1"/>
    <col min="1036" max="1036" width="2.42578125" style="3" customWidth="1"/>
    <col min="1037" max="1280" width="3.7109375" style="3"/>
    <col min="1281" max="1281" width="5.140625" style="3" customWidth="1"/>
    <col min="1282" max="1282" width="2.5703125" style="3" customWidth="1"/>
    <col min="1283" max="1289" width="3.7109375" style="3" customWidth="1"/>
    <col min="1290" max="1290" width="5.140625" style="3" customWidth="1"/>
    <col min="1291" max="1291" width="3.7109375" style="3" customWidth="1"/>
    <col min="1292" max="1292" width="2.42578125" style="3" customWidth="1"/>
    <col min="1293" max="1536" width="3.7109375" style="3"/>
    <col min="1537" max="1537" width="5.140625" style="3" customWidth="1"/>
    <col min="1538" max="1538" width="2.5703125" style="3" customWidth="1"/>
    <col min="1539" max="1545" width="3.7109375" style="3" customWidth="1"/>
    <col min="1546" max="1546" width="5.140625" style="3" customWidth="1"/>
    <col min="1547" max="1547" width="3.7109375" style="3" customWidth="1"/>
    <col min="1548" max="1548" width="2.42578125" style="3" customWidth="1"/>
    <col min="1549" max="1792" width="3.7109375" style="3"/>
    <col min="1793" max="1793" width="5.140625" style="3" customWidth="1"/>
    <col min="1794" max="1794" width="2.5703125" style="3" customWidth="1"/>
    <col min="1795" max="1801" width="3.7109375" style="3" customWidth="1"/>
    <col min="1802" max="1802" width="5.140625" style="3" customWidth="1"/>
    <col min="1803" max="1803" width="3.7109375" style="3" customWidth="1"/>
    <col min="1804" max="1804" width="2.42578125" style="3" customWidth="1"/>
    <col min="1805" max="2048" width="3.7109375" style="3"/>
    <col min="2049" max="2049" width="5.140625" style="3" customWidth="1"/>
    <col min="2050" max="2050" width="2.5703125" style="3" customWidth="1"/>
    <col min="2051" max="2057" width="3.7109375" style="3" customWidth="1"/>
    <col min="2058" max="2058" width="5.140625" style="3" customWidth="1"/>
    <col min="2059" max="2059" width="3.7109375" style="3" customWidth="1"/>
    <col min="2060" max="2060" width="2.42578125" style="3" customWidth="1"/>
    <col min="2061" max="2304" width="3.7109375" style="3"/>
    <col min="2305" max="2305" width="5.140625" style="3" customWidth="1"/>
    <col min="2306" max="2306" width="2.5703125" style="3" customWidth="1"/>
    <col min="2307" max="2313" width="3.7109375" style="3" customWidth="1"/>
    <col min="2314" max="2314" width="5.140625" style="3" customWidth="1"/>
    <col min="2315" max="2315" width="3.7109375" style="3" customWidth="1"/>
    <col min="2316" max="2316" width="2.42578125" style="3" customWidth="1"/>
    <col min="2317" max="2560" width="3.7109375" style="3"/>
    <col min="2561" max="2561" width="5.140625" style="3" customWidth="1"/>
    <col min="2562" max="2562" width="2.5703125" style="3" customWidth="1"/>
    <col min="2563" max="2569" width="3.7109375" style="3" customWidth="1"/>
    <col min="2570" max="2570" width="5.140625" style="3" customWidth="1"/>
    <col min="2571" max="2571" width="3.7109375" style="3" customWidth="1"/>
    <col min="2572" max="2572" width="2.42578125" style="3" customWidth="1"/>
    <col min="2573" max="2816" width="3.7109375" style="3"/>
    <col min="2817" max="2817" width="5.140625" style="3" customWidth="1"/>
    <col min="2818" max="2818" width="2.5703125" style="3" customWidth="1"/>
    <col min="2819" max="2825" width="3.7109375" style="3" customWidth="1"/>
    <col min="2826" max="2826" width="5.140625" style="3" customWidth="1"/>
    <col min="2827" max="2827" width="3.7109375" style="3" customWidth="1"/>
    <col min="2828" max="2828" width="2.42578125" style="3" customWidth="1"/>
    <col min="2829" max="3072" width="3.7109375" style="3"/>
    <col min="3073" max="3073" width="5.140625" style="3" customWidth="1"/>
    <col min="3074" max="3074" width="2.5703125" style="3" customWidth="1"/>
    <col min="3075" max="3081" width="3.7109375" style="3" customWidth="1"/>
    <col min="3082" max="3082" width="5.140625" style="3" customWidth="1"/>
    <col min="3083" max="3083" width="3.7109375" style="3" customWidth="1"/>
    <col min="3084" max="3084" width="2.42578125" style="3" customWidth="1"/>
    <col min="3085" max="3328" width="3.7109375" style="3"/>
    <col min="3329" max="3329" width="5.140625" style="3" customWidth="1"/>
    <col min="3330" max="3330" width="2.5703125" style="3" customWidth="1"/>
    <col min="3331" max="3337" width="3.7109375" style="3" customWidth="1"/>
    <col min="3338" max="3338" width="5.140625" style="3" customWidth="1"/>
    <col min="3339" max="3339" width="3.7109375" style="3" customWidth="1"/>
    <col min="3340" max="3340" width="2.42578125" style="3" customWidth="1"/>
    <col min="3341" max="3584" width="3.7109375" style="3"/>
    <col min="3585" max="3585" width="5.140625" style="3" customWidth="1"/>
    <col min="3586" max="3586" width="2.5703125" style="3" customWidth="1"/>
    <col min="3587" max="3593" width="3.7109375" style="3" customWidth="1"/>
    <col min="3594" max="3594" width="5.140625" style="3" customWidth="1"/>
    <col min="3595" max="3595" width="3.7109375" style="3" customWidth="1"/>
    <col min="3596" max="3596" width="2.42578125" style="3" customWidth="1"/>
    <col min="3597" max="3840" width="3.7109375" style="3"/>
    <col min="3841" max="3841" width="5.140625" style="3" customWidth="1"/>
    <col min="3842" max="3842" width="2.5703125" style="3" customWidth="1"/>
    <col min="3843" max="3849" width="3.7109375" style="3" customWidth="1"/>
    <col min="3850" max="3850" width="5.140625" style="3" customWidth="1"/>
    <col min="3851" max="3851" width="3.7109375" style="3" customWidth="1"/>
    <col min="3852" max="3852" width="2.42578125" style="3" customWidth="1"/>
    <col min="3853" max="4096" width="3.7109375" style="3"/>
    <col min="4097" max="4097" width="5.140625" style="3" customWidth="1"/>
    <col min="4098" max="4098" width="2.5703125" style="3" customWidth="1"/>
    <col min="4099" max="4105" width="3.7109375" style="3" customWidth="1"/>
    <col min="4106" max="4106" width="5.140625" style="3" customWidth="1"/>
    <col min="4107" max="4107" width="3.7109375" style="3" customWidth="1"/>
    <col min="4108" max="4108" width="2.42578125" style="3" customWidth="1"/>
    <col min="4109" max="4352" width="3.7109375" style="3"/>
    <col min="4353" max="4353" width="5.140625" style="3" customWidth="1"/>
    <col min="4354" max="4354" width="2.5703125" style="3" customWidth="1"/>
    <col min="4355" max="4361" width="3.7109375" style="3" customWidth="1"/>
    <col min="4362" max="4362" width="5.140625" style="3" customWidth="1"/>
    <col min="4363" max="4363" width="3.7109375" style="3" customWidth="1"/>
    <col min="4364" max="4364" width="2.42578125" style="3" customWidth="1"/>
    <col min="4365" max="4608" width="3.7109375" style="3"/>
    <col min="4609" max="4609" width="5.140625" style="3" customWidth="1"/>
    <col min="4610" max="4610" width="2.5703125" style="3" customWidth="1"/>
    <col min="4611" max="4617" width="3.7109375" style="3" customWidth="1"/>
    <col min="4618" max="4618" width="5.140625" style="3" customWidth="1"/>
    <col min="4619" max="4619" width="3.7109375" style="3" customWidth="1"/>
    <col min="4620" max="4620" width="2.42578125" style="3" customWidth="1"/>
    <col min="4621" max="4864" width="3.7109375" style="3"/>
    <col min="4865" max="4865" width="5.140625" style="3" customWidth="1"/>
    <col min="4866" max="4866" width="2.5703125" style="3" customWidth="1"/>
    <col min="4867" max="4873" width="3.7109375" style="3" customWidth="1"/>
    <col min="4874" max="4874" width="5.140625" style="3" customWidth="1"/>
    <col min="4875" max="4875" width="3.7109375" style="3" customWidth="1"/>
    <col min="4876" max="4876" width="2.42578125" style="3" customWidth="1"/>
    <col min="4877" max="5120" width="3.7109375" style="3"/>
    <col min="5121" max="5121" width="5.140625" style="3" customWidth="1"/>
    <col min="5122" max="5122" width="2.5703125" style="3" customWidth="1"/>
    <col min="5123" max="5129" width="3.7109375" style="3" customWidth="1"/>
    <col min="5130" max="5130" width="5.140625" style="3" customWidth="1"/>
    <col min="5131" max="5131" width="3.7109375" style="3" customWidth="1"/>
    <col min="5132" max="5132" width="2.42578125" style="3" customWidth="1"/>
    <col min="5133" max="5376" width="3.7109375" style="3"/>
    <col min="5377" max="5377" width="5.140625" style="3" customWidth="1"/>
    <col min="5378" max="5378" width="2.5703125" style="3" customWidth="1"/>
    <col min="5379" max="5385" width="3.7109375" style="3" customWidth="1"/>
    <col min="5386" max="5386" width="5.140625" style="3" customWidth="1"/>
    <col min="5387" max="5387" width="3.7109375" style="3" customWidth="1"/>
    <col min="5388" max="5388" width="2.42578125" style="3" customWidth="1"/>
    <col min="5389" max="5632" width="3.7109375" style="3"/>
    <col min="5633" max="5633" width="5.140625" style="3" customWidth="1"/>
    <col min="5634" max="5634" width="2.5703125" style="3" customWidth="1"/>
    <col min="5635" max="5641" width="3.7109375" style="3" customWidth="1"/>
    <col min="5642" max="5642" width="5.140625" style="3" customWidth="1"/>
    <col min="5643" max="5643" width="3.7109375" style="3" customWidth="1"/>
    <col min="5644" max="5644" width="2.42578125" style="3" customWidth="1"/>
    <col min="5645" max="5888" width="3.7109375" style="3"/>
    <col min="5889" max="5889" width="5.140625" style="3" customWidth="1"/>
    <col min="5890" max="5890" width="2.5703125" style="3" customWidth="1"/>
    <col min="5891" max="5897" width="3.7109375" style="3" customWidth="1"/>
    <col min="5898" max="5898" width="5.140625" style="3" customWidth="1"/>
    <col min="5899" max="5899" width="3.7109375" style="3" customWidth="1"/>
    <col min="5900" max="5900" width="2.42578125" style="3" customWidth="1"/>
    <col min="5901" max="6144" width="3.7109375" style="3"/>
    <col min="6145" max="6145" width="5.140625" style="3" customWidth="1"/>
    <col min="6146" max="6146" width="2.5703125" style="3" customWidth="1"/>
    <col min="6147" max="6153" width="3.7109375" style="3" customWidth="1"/>
    <col min="6154" max="6154" width="5.140625" style="3" customWidth="1"/>
    <col min="6155" max="6155" width="3.7109375" style="3" customWidth="1"/>
    <col min="6156" max="6156" width="2.42578125" style="3" customWidth="1"/>
    <col min="6157" max="6400" width="3.7109375" style="3"/>
    <col min="6401" max="6401" width="5.140625" style="3" customWidth="1"/>
    <col min="6402" max="6402" width="2.5703125" style="3" customWidth="1"/>
    <col min="6403" max="6409" width="3.7109375" style="3" customWidth="1"/>
    <col min="6410" max="6410" width="5.140625" style="3" customWidth="1"/>
    <col min="6411" max="6411" width="3.7109375" style="3" customWidth="1"/>
    <col min="6412" max="6412" width="2.42578125" style="3" customWidth="1"/>
    <col min="6413" max="6656" width="3.7109375" style="3"/>
    <col min="6657" max="6657" width="5.140625" style="3" customWidth="1"/>
    <col min="6658" max="6658" width="2.5703125" style="3" customWidth="1"/>
    <col min="6659" max="6665" width="3.7109375" style="3" customWidth="1"/>
    <col min="6666" max="6666" width="5.140625" style="3" customWidth="1"/>
    <col min="6667" max="6667" width="3.7109375" style="3" customWidth="1"/>
    <col min="6668" max="6668" width="2.42578125" style="3" customWidth="1"/>
    <col min="6669" max="6912" width="3.7109375" style="3"/>
    <col min="6913" max="6913" width="5.140625" style="3" customWidth="1"/>
    <col min="6914" max="6914" width="2.5703125" style="3" customWidth="1"/>
    <col min="6915" max="6921" width="3.7109375" style="3" customWidth="1"/>
    <col min="6922" max="6922" width="5.140625" style="3" customWidth="1"/>
    <col min="6923" max="6923" width="3.7109375" style="3" customWidth="1"/>
    <col min="6924" max="6924" width="2.42578125" style="3" customWidth="1"/>
    <col min="6925" max="7168" width="3.7109375" style="3"/>
    <col min="7169" max="7169" width="5.140625" style="3" customWidth="1"/>
    <col min="7170" max="7170" width="2.5703125" style="3" customWidth="1"/>
    <col min="7171" max="7177" width="3.7109375" style="3" customWidth="1"/>
    <col min="7178" max="7178" width="5.140625" style="3" customWidth="1"/>
    <col min="7179" max="7179" width="3.7109375" style="3" customWidth="1"/>
    <col min="7180" max="7180" width="2.42578125" style="3" customWidth="1"/>
    <col min="7181" max="7424" width="3.7109375" style="3"/>
    <col min="7425" max="7425" width="5.140625" style="3" customWidth="1"/>
    <col min="7426" max="7426" width="2.5703125" style="3" customWidth="1"/>
    <col min="7427" max="7433" width="3.7109375" style="3" customWidth="1"/>
    <col min="7434" max="7434" width="5.140625" style="3" customWidth="1"/>
    <col min="7435" max="7435" width="3.7109375" style="3" customWidth="1"/>
    <col min="7436" max="7436" width="2.42578125" style="3" customWidth="1"/>
    <col min="7437" max="7680" width="3.7109375" style="3"/>
    <col min="7681" max="7681" width="5.140625" style="3" customWidth="1"/>
    <col min="7682" max="7682" width="2.5703125" style="3" customWidth="1"/>
    <col min="7683" max="7689" width="3.7109375" style="3" customWidth="1"/>
    <col min="7690" max="7690" width="5.140625" style="3" customWidth="1"/>
    <col min="7691" max="7691" width="3.7109375" style="3" customWidth="1"/>
    <col min="7692" max="7692" width="2.42578125" style="3" customWidth="1"/>
    <col min="7693" max="7936" width="3.7109375" style="3"/>
    <col min="7937" max="7937" width="5.140625" style="3" customWidth="1"/>
    <col min="7938" max="7938" width="2.5703125" style="3" customWidth="1"/>
    <col min="7939" max="7945" width="3.7109375" style="3" customWidth="1"/>
    <col min="7946" max="7946" width="5.140625" style="3" customWidth="1"/>
    <col min="7947" max="7947" width="3.7109375" style="3" customWidth="1"/>
    <col min="7948" max="7948" width="2.42578125" style="3" customWidth="1"/>
    <col min="7949" max="8192" width="3.7109375" style="3"/>
    <col min="8193" max="8193" width="5.140625" style="3" customWidth="1"/>
    <col min="8194" max="8194" width="2.5703125" style="3" customWidth="1"/>
    <col min="8195" max="8201" width="3.7109375" style="3" customWidth="1"/>
    <col min="8202" max="8202" width="5.140625" style="3" customWidth="1"/>
    <col min="8203" max="8203" width="3.7109375" style="3" customWidth="1"/>
    <col min="8204" max="8204" width="2.42578125" style="3" customWidth="1"/>
    <col min="8205" max="8448" width="3.7109375" style="3"/>
    <col min="8449" max="8449" width="5.140625" style="3" customWidth="1"/>
    <col min="8450" max="8450" width="2.5703125" style="3" customWidth="1"/>
    <col min="8451" max="8457" width="3.7109375" style="3" customWidth="1"/>
    <col min="8458" max="8458" width="5.140625" style="3" customWidth="1"/>
    <col min="8459" max="8459" width="3.7109375" style="3" customWidth="1"/>
    <col min="8460" max="8460" width="2.42578125" style="3" customWidth="1"/>
    <col min="8461" max="8704" width="3.7109375" style="3"/>
    <col min="8705" max="8705" width="5.140625" style="3" customWidth="1"/>
    <col min="8706" max="8706" width="2.5703125" style="3" customWidth="1"/>
    <col min="8707" max="8713" width="3.7109375" style="3" customWidth="1"/>
    <col min="8714" max="8714" width="5.140625" style="3" customWidth="1"/>
    <col min="8715" max="8715" width="3.7109375" style="3" customWidth="1"/>
    <col min="8716" max="8716" width="2.42578125" style="3" customWidth="1"/>
    <col min="8717" max="8960" width="3.7109375" style="3"/>
    <col min="8961" max="8961" width="5.140625" style="3" customWidth="1"/>
    <col min="8962" max="8962" width="2.5703125" style="3" customWidth="1"/>
    <col min="8963" max="8969" width="3.7109375" style="3" customWidth="1"/>
    <col min="8970" max="8970" width="5.140625" style="3" customWidth="1"/>
    <col min="8971" max="8971" width="3.7109375" style="3" customWidth="1"/>
    <col min="8972" max="8972" width="2.42578125" style="3" customWidth="1"/>
    <col min="8973" max="9216" width="3.7109375" style="3"/>
    <col min="9217" max="9217" width="5.140625" style="3" customWidth="1"/>
    <col min="9218" max="9218" width="2.5703125" style="3" customWidth="1"/>
    <col min="9219" max="9225" width="3.7109375" style="3" customWidth="1"/>
    <col min="9226" max="9226" width="5.140625" style="3" customWidth="1"/>
    <col min="9227" max="9227" width="3.7109375" style="3" customWidth="1"/>
    <col min="9228" max="9228" width="2.42578125" style="3" customWidth="1"/>
    <col min="9229" max="9472" width="3.7109375" style="3"/>
    <col min="9473" max="9473" width="5.140625" style="3" customWidth="1"/>
    <col min="9474" max="9474" width="2.5703125" style="3" customWidth="1"/>
    <col min="9475" max="9481" width="3.7109375" style="3" customWidth="1"/>
    <col min="9482" max="9482" width="5.140625" style="3" customWidth="1"/>
    <col min="9483" max="9483" width="3.7109375" style="3" customWidth="1"/>
    <col min="9484" max="9484" width="2.42578125" style="3" customWidth="1"/>
    <col min="9485" max="9728" width="3.7109375" style="3"/>
    <col min="9729" max="9729" width="5.140625" style="3" customWidth="1"/>
    <col min="9730" max="9730" width="2.5703125" style="3" customWidth="1"/>
    <col min="9731" max="9737" width="3.7109375" style="3" customWidth="1"/>
    <col min="9738" max="9738" width="5.140625" style="3" customWidth="1"/>
    <col min="9739" max="9739" width="3.7109375" style="3" customWidth="1"/>
    <col min="9740" max="9740" width="2.42578125" style="3" customWidth="1"/>
    <col min="9741" max="9984" width="3.7109375" style="3"/>
    <col min="9985" max="9985" width="5.140625" style="3" customWidth="1"/>
    <col min="9986" max="9986" width="2.5703125" style="3" customWidth="1"/>
    <col min="9987" max="9993" width="3.7109375" style="3" customWidth="1"/>
    <col min="9994" max="9994" width="5.140625" style="3" customWidth="1"/>
    <col min="9995" max="9995" width="3.7109375" style="3" customWidth="1"/>
    <col min="9996" max="9996" width="2.42578125" style="3" customWidth="1"/>
    <col min="9997" max="10240" width="3.7109375" style="3"/>
    <col min="10241" max="10241" width="5.140625" style="3" customWidth="1"/>
    <col min="10242" max="10242" width="2.5703125" style="3" customWidth="1"/>
    <col min="10243" max="10249" width="3.7109375" style="3" customWidth="1"/>
    <col min="10250" max="10250" width="5.140625" style="3" customWidth="1"/>
    <col min="10251" max="10251" width="3.7109375" style="3" customWidth="1"/>
    <col min="10252" max="10252" width="2.42578125" style="3" customWidth="1"/>
    <col min="10253" max="10496" width="3.7109375" style="3"/>
    <col min="10497" max="10497" width="5.140625" style="3" customWidth="1"/>
    <col min="10498" max="10498" width="2.5703125" style="3" customWidth="1"/>
    <col min="10499" max="10505" width="3.7109375" style="3" customWidth="1"/>
    <col min="10506" max="10506" width="5.140625" style="3" customWidth="1"/>
    <col min="10507" max="10507" width="3.7109375" style="3" customWidth="1"/>
    <col min="10508" max="10508" width="2.42578125" style="3" customWidth="1"/>
    <col min="10509" max="10752" width="3.7109375" style="3"/>
    <col min="10753" max="10753" width="5.140625" style="3" customWidth="1"/>
    <col min="10754" max="10754" width="2.5703125" style="3" customWidth="1"/>
    <col min="10755" max="10761" width="3.7109375" style="3" customWidth="1"/>
    <col min="10762" max="10762" width="5.140625" style="3" customWidth="1"/>
    <col min="10763" max="10763" width="3.7109375" style="3" customWidth="1"/>
    <col min="10764" max="10764" width="2.42578125" style="3" customWidth="1"/>
    <col min="10765" max="11008" width="3.7109375" style="3"/>
    <col min="11009" max="11009" width="5.140625" style="3" customWidth="1"/>
    <col min="11010" max="11010" width="2.5703125" style="3" customWidth="1"/>
    <col min="11011" max="11017" width="3.7109375" style="3" customWidth="1"/>
    <col min="11018" max="11018" width="5.140625" style="3" customWidth="1"/>
    <col min="11019" max="11019" width="3.7109375" style="3" customWidth="1"/>
    <col min="11020" max="11020" width="2.42578125" style="3" customWidth="1"/>
    <col min="11021" max="11264" width="3.7109375" style="3"/>
    <col min="11265" max="11265" width="5.140625" style="3" customWidth="1"/>
    <col min="11266" max="11266" width="2.5703125" style="3" customWidth="1"/>
    <col min="11267" max="11273" width="3.7109375" style="3" customWidth="1"/>
    <col min="11274" max="11274" width="5.140625" style="3" customWidth="1"/>
    <col min="11275" max="11275" width="3.7109375" style="3" customWidth="1"/>
    <col min="11276" max="11276" width="2.42578125" style="3" customWidth="1"/>
    <col min="11277" max="11520" width="3.7109375" style="3"/>
    <col min="11521" max="11521" width="5.140625" style="3" customWidth="1"/>
    <col min="11522" max="11522" width="2.5703125" style="3" customWidth="1"/>
    <col min="11523" max="11529" width="3.7109375" style="3" customWidth="1"/>
    <col min="11530" max="11530" width="5.140625" style="3" customWidth="1"/>
    <col min="11531" max="11531" width="3.7109375" style="3" customWidth="1"/>
    <col min="11532" max="11532" width="2.42578125" style="3" customWidth="1"/>
    <col min="11533" max="11776" width="3.7109375" style="3"/>
    <col min="11777" max="11777" width="5.140625" style="3" customWidth="1"/>
    <col min="11778" max="11778" width="2.5703125" style="3" customWidth="1"/>
    <col min="11779" max="11785" width="3.7109375" style="3" customWidth="1"/>
    <col min="11786" max="11786" width="5.140625" style="3" customWidth="1"/>
    <col min="11787" max="11787" width="3.7109375" style="3" customWidth="1"/>
    <col min="11788" max="11788" width="2.42578125" style="3" customWidth="1"/>
    <col min="11789" max="12032" width="3.7109375" style="3"/>
    <col min="12033" max="12033" width="5.140625" style="3" customWidth="1"/>
    <col min="12034" max="12034" width="2.5703125" style="3" customWidth="1"/>
    <col min="12035" max="12041" width="3.7109375" style="3" customWidth="1"/>
    <col min="12042" max="12042" width="5.140625" style="3" customWidth="1"/>
    <col min="12043" max="12043" width="3.7109375" style="3" customWidth="1"/>
    <col min="12044" max="12044" width="2.42578125" style="3" customWidth="1"/>
    <col min="12045" max="12288" width="3.7109375" style="3"/>
    <col min="12289" max="12289" width="5.140625" style="3" customWidth="1"/>
    <col min="12290" max="12290" width="2.5703125" style="3" customWidth="1"/>
    <col min="12291" max="12297" width="3.7109375" style="3" customWidth="1"/>
    <col min="12298" max="12298" width="5.140625" style="3" customWidth="1"/>
    <col min="12299" max="12299" width="3.7109375" style="3" customWidth="1"/>
    <col min="12300" max="12300" width="2.42578125" style="3" customWidth="1"/>
    <col min="12301" max="12544" width="3.7109375" style="3"/>
    <col min="12545" max="12545" width="5.140625" style="3" customWidth="1"/>
    <col min="12546" max="12546" width="2.5703125" style="3" customWidth="1"/>
    <col min="12547" max="12553" width="3.7109375" style="3" customWidth="1"/>
    <col min="12554" max="12554" width="5.140625" style="3" customWidth="1"/>
    <col min="12555" max="12555" width="3.7109375" style="3" customWidth="1"/>
    <col min="12556" max="12556" width="2.42578125" style="3" customWidth="1"/>
    <col min="12557" max="12800" width="3.7109375" style="3"/>
    <col min="12801" max="12801" width="5.140625" style="3" customWidth="1"/>
    <col min="12802" max="12802" width="2.5703125" style="3" customWidth="1"/>
    <col min="12803" max="12809" width="3.7109375" style="3" customWidth="1"/>
    <col min="12810" max="12810" width="5.140625" style="3" customWidth="1"/>
    <col min="12811" max="12811" width="3.7109375" style="3" customWidth="1"/>
    <col min="12812" max="12812" width="2.42578125" style="3" customWidth="1"/>
    <col min="12813" max="13056" width="3.7109375" style="3"/>
    <col min="13057" max="13057" width="5.140625" style="3" customWidth="1"/>
    <col min="13058" max="13058" width="2.5703125" style="3" customWidth="1"/>
    <col min="13059" max="13065" width="3.7109375" style="3" customWidth="1"/>
    <col min="13066" max="13066" width="5.140625" style="3" customWidth="1"/>
    <col min="13067" max="13067" width="3.7109375" style="3" customWidth="1"/>
    <col min="13068" max="13068" width="2.42578125" style="3" customWidth="1"/>
    <col min="13069" max="13312" width="3.7109375" style="3"/>
    <col min="13313" max="13313" width="5.140625" style="3" customWidth="1"/>
    <col min="13314" max="13314" width="2.5703125" style="3" customWidth="1"/>
    <col min="13315" max="13321" width="3.7109375" style="3" customWidth="1"/>
    <col min="13322" max="13322" width="5.140625" style="3" customWidth="1"/>
    <col min="13323" max="13323" width="3.7109375" style="3" customWidth="1"/>
    <col min="13324" max="13324" width="2.42578125" style="3" customWidth="1"/>
    <col min="13325" max="13568" width="3.7109375" style="3"/>
    <col min="13569" max="13569" width="5.140625" style="3" customWidth="1"/>
    <col min="13570" max="13570" width="2.5703125" style="3" customWidth="1"/>
    <col min="13571" max="13577" width="3.7109375" style="3" customWidth="1"/>
    <col min="13578" max="13578" width="5.140625" style="3" customWidth="1"/>
    <col min="13579" max="13579" width="3.7109375" style="3" customWidth="1"/>
    <col min="13580" max="13580" width="2.42578125" style="3" customWidth="1"/>
    <col min="13581" max="13824" width="3.7109375" style="3"/>
    <col min="13825" max="13825" width="5.140625" style="3" customWidth="1"/>
    <col min="13826" max="13826" width="2.5703125" style="3" customWidth="1"/>
    <col min="13827" max="13833" width="3.7109375" style="3" customWidth="1"/>
    <col min="13834" max="13834" width="5.140625" style="3" customWidth="1"/>
    <col min="13835" max="13835" width="3.7109375" style="3" customWidth="1"/>
    <col min="13836" max="13836" width="2.42578125" style="3" customWidth="1"/>
    <col min="13837" max="14080" width="3.7109375" style="3"/>
    <col min="14081" max="14081" width="5.140625" style="3" customWidth="1"/>
    <col min="14082" max="14082" width="2.5703125" style="3" customWidth="1"/>
    <col min="14083" max="14089" width="3.7109375" style="3" customWidth="1"/>
    <col min="14090" max="14090" width="5.140625" style="3" customWidth="1"/>
    <col min="14091" max="14091" width="3.7109375" style="3" customWidth="1"/>
    <col min="14092" max="14092" width="2.42578125" style="3" customWidth="1"/>
    <col min="14093" max="14336" width="3.7109375" style="3"/>
    <col min="14337" max="14337" width="5.140625" style="3" customWidth="1"/>
    <col min="14338" max="14338" width="2.5703125" style="3" customWidth="1"/>
    <col min="14339" max="14345" width="3.7109375" style="3" customWidth="1"/>
    <col min="14346" max="14346" width="5.140625" style="3" customWidth="1"/>
    <col min="14347" max="14347" width="3.7109375" style="3" customWidth="1"/>
    <col min="14348" max="14348" width="2.42578125" style="3" customWidth="1"/>
    <col min="14349" max="14592" width="3.7109375" style="3"/>
    <col min="14593" max="14593" width="5.140625" style="3" customWidth="1"/>
    <col min="14594" max="14594" width="2.5703125" style="3" customWidth="1"/>
    <col min="14595" max="14601" width="3.7109375" style="3" customWidth="1"/>
    <col min="14602" max="14602" width="5.140625" style="3" customWidth="1"/>
    <col min="14603" max="14603" width="3.7109375" style="3" customWidth="1"/>
    <col min="14604" max="14604" width="2.42578125" style="3" customWidth="1"/>
    <col min="14605" max="14848" width="3.7109375" style="3"/>
    <col min="14849" max="14849" width="5.140625" style="3" customWidth="1"/>
    <col min="14850" max="14850" width="2.5703125" style="3" customWidth="1"/>
    <col min="14851" max="14857" width="3.7109375" style="3" customWidth="1"/>
    <col min="14858" max="14858" width="5.140625" style="3" customWidth="1"/>
    <col min="14859" max="14859" width="3.7109375" style="3" customWidth="1"/>
    <col min="14860" max="14860" width="2.42578125" style="3" customWidth="1"/>
    <col min="14861" max="15104" width="3.7109375" style="3"/>
    <col min="15105" max="15105" width="5.140625" style="3" customWidth="1"/>
    <col min="15106" max="15106" width="2.5703125" style="3" customWidth="1"/>
    <col min="15107" max="15113" width="3.7109375" style="3" customWidth="1"/>
    <col min="15114" max="15114" width="5.140625" style="3" customWidth="1"/>
    <col min="15115" max="15115" width="3.7109375" style="3" customWidth="1"/>
    <col min="15116" max="15116" width="2.42578125" style="3" customWidth="1"/>
    <col min="15117" max="15360" width="3.7109375" style="3"/>
    <col min="15361" max="15361" width="5.140625" style="3" customWidth="1"/>
    <col min="15362" max="15362" width="2.5703125" style="3" customWidth="1"/>
    <col min="15363" max="15369" width="3.7109375" style="3" customWidth="1"/>
    <col min="15370" max="15370" width="5.140625" style="3" customWidth="1"/>
    <col min="15371" max="15371" width="3.7109375" style="3" customWidth="1"/>
    <col min="15372" max="15372" width="2.42578125" style="3" customWidth="1"/>
    <col min="15373" max="15616" width="3.7109375" style="3"/>
    <col min="15617" max="15617" width="5.140625" style="3" customWidth="1"/>
    <col min="15618" max="15618" width="2.5703125" style="3" customWidth="1"/>
    <col min="15619" max="15625" width="3.7109375" style="3" customWidth="1"/>
    <col min="15626" max="15626" width="5.140625" style="3" customWidth="1"/>
    <col min="15627" max="15627" width="3.7109375" style="3" customWidth="1"/>
    <col min="15628" max="15628" width="2.42578125" style="3" customWidth="1"/>
    <col min="15629" max="15872" width="3.7109375" style="3"/>
    <col min="15873" max="15873" width="5.140625" style="3" customWidth="1"/>
    <col min="15874" max="15874" width="2.5703125" style="3" customWidth="1"/>
    <col min="15875" max="15881" width="3.7109375" style="3" customWidth="1"/>
    <col min="15882" max="15882" width="5.140625" style="3" customWidth="1"/>
    <col min="15883" max="15883" width="3.7109375" style="3" customWidth="1"/>
    <col min="15884" max="15884" width="2.42578125" style="3" customWidth="1"/>
    <col min="15885" max="16128" width="3.7109375" style="3"/>
    <col min="16129" max="16129" width="5.140625" style="3" customWidth="1"/>
    <col min="16130" max="16130" width="2.5703125" style="3" customWidth="1"/>
    <col min="16131" max="16137" width="3.7109375" style="3" customWidth="1"/>
    <col min="16138" max="16138" width="5.140625" style="3" customWidth="1"/>
    <col min="16139" max="16139" width="3.7109375" style="3" customWidth="1"/>
    <col min="16140" max="16140" width="2.42578125" style="3" customWidth="1"/>
    <col min="16141" max="16384" width="3.7109375" style="3"/>
  </cols>
  <sheetData>
    <row r="1" spans="1:33" ht="17.25" x14ac:dyDescent="0.3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"/>
      <c r="R1" s="45" t="s">
        <v>1</v>
      </c>
      <c r="S1" s="46"/>
      <c r="T1" s="46"/>
      <c r="U1" s="46"/>
      <c r="V1" s="46"/>
      <c r="W1" s="46"/>
      <c r="X1" s="46"/>
      <c r="Y1" s="46"/>
      <c r="Z1" s="47"/>
      <c r="AA1" s="2"/>
      <c r="AB1" s="48" t="s">
        <v>2</v>
      </c>
      <c r="AC1" s="49"/>
      <c r="AD1" s="49"/>
      <c r="AE1" s="49"/>
      <c r="AF1" s="49"/>
      <c r="AG1" s="50"/>
    </row>
    <row r="2" spans="1:33" ht="18.75" customHeight="1" x14ac:dyDescent="0.2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4"/>
      <c r="R2" s="52" t="s">
        <v>40</v>
      </c>
      <c r="S2" s="53"/>
      <c r="T2" s="53"/>
      <c r="U2" s="53"/>
      <c r="V2" s="53"/>
      <c r="W2" s="53"/>
      <c r="X2" s="53"/>
      <c r="Y2" s="53"/>
      <c r="Z2" s="54"/>
      <c r="AA2" s="2"/>
      <c r="AB2" s="58">
        <v>44630</v>
      </c>
      <c r="AC2" s="59"/>
      <c r="AD2" s="59"/>
      <c r="AE2" s="59"/>
      <c r="AF2" s="59"/>
      <c r="AG2" s="60"/>
    </row>
    <row r="3" spans="1:33" ht="12.75" customHeight="1" x14ac:dyDescent="0.2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4"/>
      <c r="R3" s="52"/>
      <c r="S3" s="53"/>
      <c r="T3" s="53"/>
      <c r="U3" s="53"/>
      <c r="V3" s="53"/>
      <c r="W3" s="53"/>
      <c r="X3" s="53"/>
      <c r="Y3" s="53"/>
      <c r="Z3" s="54"/>
      <c r="AA3" s="2"/>
      <c r="AB3" s="61"/>
      <c r="AC3" s="59"/>
      <c r="AD3" s="59"/>
      <c r="AE3" s="59"/>
      <c r="AF3" s="59"/>
      <c r="AG3" s="60"/>
    </row>
    <row r="4" spans="1:33" ht="19.5" customHeight="1" thickBo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4"/>
      <c r="R4" s="55"/>
      <c r="S4" s="56"/>
      <c r="T4" s="56"/>
      <c r="U4" s="56"/>
      <c r="V4" s="56"/>
      <c r="W4" s="56"/>
      <c r="X4" s="56"/>
      <c r="Y4" s="56"/>
      <c r="Z4" s="57"/>
      <c r="AA4" s="2"/>
      <c r="AB4" s="62"/>
      <c r="AC4" s="63"/>
      <c r="AD4" s="63"/>
      <c r="AE4" s="63"/>
      <c r="AF4" s="63"/>
      <c r="AG4" s="64"/>
    </row>
    <row r="5" spans="1:33" ht="13.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Y5" s="5"/>
      <c r="Z5" s="5"/>
      <c r="AA5" s="5"/>
    </row>
    <row r="6" spans="1:33" ht="15" customHeight="1" x14ac:dyDescent="0.2">
      <c r="A6" s="68" t="s">
        <v>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2"/>
      <c r="R6" s="2"/>
      <c r="S6" s="2"/>
      <c r="T6" s="2"/>
      <c r="U6" s="6"/>
      <c r="V6" s="69" t="s">
        <v>6</v>
      </c>
      <c r="W6" s="70"/>
      <c r="X6" s="70"/>
      <c r="Y6" s="70"/>
      <c r="Z6" s="70"/>
      <c r="AA6" s="70"/>
      <c r="AB6" s="70"/>
      <c r="AC6" s="70"/>
      <c r="AD6" s="70"/>
      <c r="AE6" s="70"/>
      <c r="AF6" s="70"/>
      <c r="AG6" s="71"/>
    </row>
    <row r="7" spans="1:33" ht="15" customHeight="1" x14ac:dyDescent="0.2">
      <c r="A7" s="72" t="s">
        <v>42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2"/>
      <c r="R7" s="2"/>
      <c r="S7" s="2"/>
      <c r="T7" s="2"/>
      <c r="U7" s="6"/>
      <c r="V7" s="73" t="s">
        <v>7</v>
      </c>
      <c r="W7" s="74"/>
      <c r="X7" s="74"/>
      <c r="Y7" s="74"/>
      <c r="Z7" s="74"/>
      <c r="AA7" s="74"/>
      <c r="AB7" s="74"/>
      <c r="AC7" s="74"/>
      <c r="AD7" s="74"/>
      <c r="AE7" s="74"/>
      <c r="AF7" s="74"/>
      <c r="AG7" s="75"/>
    </row>
    <row r="8" spans="1:33" ht="5.25" customHeight="1" x14ac:dyDescent="0.2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2"/>
      <c r="R8" s="2"/>
      <c r="S8" s="2"/>
      <c r="T8" s="2"/>
      <c r="U8" s="6"/>
      <c r="V8" s="7"/>
      <c r="W8" s="8"/>
      <c r="X8" s="8"/>
      <c r="Y8" s="8"/>
      <c r="Z8" s="8"/>
      <c r="AA8" s="8"/>
      <c r="AB8" s="8"/>
      <c r="AC8" s="8"/>
      <c r="AD8" s="8"/>
      <c r="AE8" s="8"/>
      <c r="AF8" s="8"/>
      <c r="AG8" s="9"/>
    </row>
    <row r="9" spans="1:33" ht="15" customHeight="1" x14ac:dyDescent="0.2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2"/>
      <c r="R9" s="2"/>
      <c r="S9" s="2"/>
      <c r="T9" s="2"/>
      <c r="U9" s="6"/>
      <c r="V9" s="76" t="s">
        <v>8</v>
      </c>
      <c r="W9" s="77"/>
      <c r="X9" s="77"/>
      <c r="Y9" s="77"/>
      <c r="Z9" s="77"/>
      <c r="AA9" s="77"/>
      <c r="AB9" s="77"/>
      <c r="AC9" s="77"/>
      <c r="AD9" s="77"/>
      <c r="AE9" s="77"/>
      <c r="AF9" s="77"/>
      <c r="AG9" s="78"/>
    </row>
    <row r="10" spans="1:33" s="10" customFormat="1" ht="3.75" customHeight="1" x14ac:dyDescent="0.2"/>
    <row r="11" spans="1:33" ht="15" customHeight="1" x14ac:dyDescent="0.2">
      <c r="A11" s="68" t="s">
        <v>9</v>
      </c>
      <c r="B11" s="29" t="s">
        <v>10</v>
      </c>
      <c r="C11" s="30"/>
      <c r="D11" s="30"/>
      <c r="E11" s="30"/>
      <c r="F11" s="30"/>
      <c r="G11" s="30"/>
      <c r="H11" s="30"/>
      <c r="I11" s="30"/>
      <c r="J11" s="31"/>
      <c r="K11" s="95" t="s">
        <v>11</v>
      </c>
      <c r="L11" s="96"/>
      <c r="M11" s="82" t="s">
        <v>12</v>
      </c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4"/>
      <c r="AC11" s="66" t="s">
        <v>13</v>
      </c>
      <c r="AD11" s="66"/>
      <c r="AE11" s="66"/>
      <c r="AF11" s="66"/>
      <c r="AG11" s="66"/>
    </row>
    <row r="12" spans="1:33" ht="12.75" customHeight="1" x14ac:dyDescent="0.2">
      <c r="A12" s="68"/>
      <c r="B12" s="79"/>
      <c r="C12" s="80"/>
      <c r="D12" s="80"/>
      <c r="E12" s="80"/>
      <c r="F12" s="80"/>
      <c r="G12" s="80"/>
      <c r="H12" s="80"/>
      <c r="I12" s="80"/>
      <c r="J12" s="81"/>
      <c r="K12" s="97"/>
      <c r="L12" s="98"/>
      <c r="M12" s="29" t="s">
        <v>14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1"/>
      <c r="AC12" s="66"/>
      <c r="AD12" s="66"/>
      <c r="AE12" s="66"/>
      <c r="AF12" s="66"/>
      <c r="AG12" s="66"/>
    </row>
    <row r="13" spans="1:33" ht="12.75" customHeight="1" x14ac:dyDescent="0.2">
      <c r="A13" s="68"/>
      <c r="B13" s="79"/>
      <c r="C13" s="80"/>
      <c r="D13" s="80"/>
      <c r="E13" s="80"/>
      <c r="F13" s="80"/>
      <c r="G13" s="80"/>
      <c r="H13" s="80"/>
      <c r="I13" s="80"/>
      <c r="J13" s="81"/>
      <c r="K13" s="97"/>
      <c r="L13" s="98"/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4"/>
      <c r="AC13" s="66"/>
      <c r="AD13" s="66"/>
      <c r="AE13" s="66"/>
      <c r="AF13" s="66"/>
      <c r="AG13" s="66"/>
    </row>
    <row r="14" spans="1:33" ht="15" customHeight="1" x14ac:dyDescent="0.2">
      <c r="A14" s="68"/>
      <c r="B14" s="79"/>
      <c r="C14" s="80"/>
      <c r="D14" s="80"/>
      <c r="E14" s="80"/>
      <c r="F14" s="80"/>
      <c r="G14" s="80"/>
      <c r="H14" s="80"/>
      <c r="I14" s="80"/>
      <c r="J14" s="81"/>
      <c r="K14" s="97"/>
      <c r="L14" s="98"/>
      <c r="M14" s="35" t="s">
        <v>15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7"/>
      <c r="Z14" s="67" t="s">
        <v>44</v>
      </c>
      <c r="AA14" s="67"/>
      <c r="AB14" s="67"/>
      <c r="AC14" s="66"/>
      <c r="AD14" s="66"/>
      <c r="AE14" s="66"/>
      <c r="AF14" s="66"/>
      <c r="AG14" s="66"/>
    </row>
    <row r="15" spans="1:33" ht="15" customHeight="1" x14ac:dyDescent="0.2">
      <c r="A15" s="68"/>
      <c r="B15" s="79"/>
      <c r="C15" s="80"/>
      <c r="D15" s="80"/>
      <c r="E15" s="80"/>
      <c r="F15" s="80"/>
      <c r="G15" s="80"/>
      <c r="H15" s="80"/>
      <c r="I15" s="80"/>
      <c r="J15" s="81"/>
      <c r="K15" s="97"/>
      <c r="L15" s="98"/>
      <c r="M15" s="38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67"/>
      <c r="AA15" s="67"/>
      <c r="AB15" s="67"/>
      <c r="AC15" s="66"/>
      <c r="AD15" s="66"/>
      <c r="AE15" s="66"/>
      <c r="AF15" s="66"/>
      <c r="AG15" s="66"/>
    </row>
    <row r="16" spans="1:33" ht="7.5" customHeight="1" x14ac:dyDescent="0.2">
      <c r="A16" s="68"/>
      <c r="B16" s="32"/>
      <c r="C16" s="33"/>
      <c r="D16" s="33"/>
      <c r="E16" s="33"/>
      <c r="F16" s="33"/>
      <c r="G16" s="33"/>
      <c r="H16" s="33"/>
      <c r="I16" s="33"/>
      <c r="J16" s="34"/>
      <c r="K16" s="99"/>
      <c r="L16" s="100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3"/>
      <c r="Z16" s="67"/>
      <c r="AA16" s="67"/>
      <c r="AB16" s="67"/>
      <c r="AC16" s="66"/>
      <c r="AD16" s="66"/>
      <c r="AE16" s="66"/>
      <c r="AF16" s="66"/>
      <c r="AG16" s="66"/>
    </row>
    <row r="17" spans="1:38" ht="17.25" customHeight="1" x14ac:dyDescent="0.2">
      <c r="A17" s="11">
        <v>1</v>
      </c>
      <c r="B17" s="85" t="s">
        <v>16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7"/>
    </row>
    <row r="18" spans="1:38" ht="18" customHeight="1" x14ac:dyDescent="0.2">
      <c r="A18" s="88" t="s">
        <v>17</v>
      </c>
      <c r="B18" s="89" t="str">
        <f>[1]Orçamento!$D$20</f>
        <v>Locação das estruturas da quadra</v>
      </c>
      <c r="C18" s="89"/>
      <c r="D18" s="89"/>
      <c r="E18" s="89"/>
      <c r="F18" s="89"/>
      <c r="G18" s="89"/>
      <c r="H18" s="89"/>
      <c r="I18" s="89"/>
      <c r="J18" s="89"/>
      <c r="K18" s="90" t="s">
        <v>18</v>
      </c>
      <c r="L18" s="90"/>
      <c r="M18" s="23">
        <f>[1]Orçamento!$F$20</f>
        <v>762.5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5"/>
      <c r="AC18" s="91">
        <f>M18+U18</f>
        <v>762.5</v>
      </c>
      <c r="AD18" s="91"/>
      <c r="AE18" s="91"/>
      <c r="AF18" s="91"/>
      <c r="AG18" s="91"/>
      <c r="AL18" s="12"/>
    </row>
    <row r="19" spans="1:38" ht="18" customHeight="1" x14ac:dyDescent="0.2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90" t="s">
        <v>19</v>
      </c>
      <c r="L19" s="90"/>
      <c r="M19" s="23">
        <v>25352.03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5"/>
      <c r="AC19" s="91">
        <f>M19+U19</f>
        <v>25352.03</v>
      </c>
      <c r="AD19" s="91"/>
      <c r="AE19" s="91"/>
      <c r="AF19" s="91"/>
      <c r="AG19" s="91"/>
    </row>
    <row r="20" spans="1:38" ht="18" customHeight="1" x14ac:dyDescent="0.2">
      <c r="A20" s="11">
        <v>2</v>
      </c>
      <c r="B20" s="85" t="s">
        <v>20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7"/>
    </row>
    <row r="21" spans="1:38" ht="18" customHeight="1" x14ac:dyDescent="0.2">
      <c r="A21" s="88" t="s">
        <v>21</v>
      </c>
      <c r="B21" s="92" t="str">
        <f>[1]Orçamento!$D$31</f>
        <v>Reaterro compactado mecanizado de vala ou cava com compactador</v>
      </c>
      <c r="C21" s="89"/>
      <c r="D21" s="89"/>
      <c r="E21" s="89"/>
      <c r="F21" s="89"/>
      <c r="G21" s="89"/>
      <c r="H21" s="89"/>
      <c r="I21" s="89"/>
      <c r="J21" s="89"/>
      <c r="K21" s="90" t="s">
        <v>22</v>
      </c>
      <c r="L21" s="90"/>
      <c r="M21" s="23">
        <f>[1]Orçamento!$F$31</f>
        <v>222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5"/>
      <c r="AC21" s="91">
        <f t="shared" ref="AC21:AC22" si="0">M21+U21</f>
        <v>222</v>
      </c>
      <c r="AD21" s="91"/>
      <c r="AE21" s="91"/>
      <c r="AF21" s="91"/>
      <c r="AG21" s="91"/>
    </row>
    <row r="22" spans="1:38" ht="18" customHeight="1" x14ac:dyDescent="0.2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90" t="s">
        <v>19</v>
      </c>
      <c r="L22" s="90"/>
      <c r="M22" s="23">
        <v>7250.91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5"/>
      <c r="AC22" s="91">
        <f t="shared" si="0"/>
        <v>7250.91</v>
      </c>
      <c r="AD22" s="91"/>
      <c r="AE22" s="91"/>
      <c r="AF22" s="91"/>
      <c r="AG22" s="91"/>
    </row>
    <row r="23" spans="1:38" ht="18" customHeight="1" x14ac:dyDescent="0.2">
      <c r="A23" s="11">
        <v>3</v>
      </c>
      <c r="B23" s="85" t="s">
        <v>23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7"/>
    </row>
    <row r="24" spans="1:38" ht="18" customHeight="1" x14ac:dyDescent="0.2">
      <c r="A24" s="88" t="s">
        <v>24</v>
      </c>
      <c r="B24" s="89" t="str">
        <f>[1]Orçamento!$D$36</f>
        <v>Estaca escavada mecanicamente, diâmetro de 25 cm até 20 t</v>
      </c>
      <c r="C24" s="89"/>
      <c r="D24" s="89"/>
      <c r="E24" s="89"/>
      <c r="F24" s="89"/>
      <c r="G24" s="89"/>
      <c r="H24" s="89"/>
      <c r="I24" s="89"/>
      <c r="J24" s="89"/>
      <c r="K24" s="90" t="s">
        <v>38</v>
      </c>
      <c r="L24" s="90"/>
      <c r="M24" s="23">
        <f>[1]Orçamento!$F$36</f>
        <v>448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5"/>
      <c r="AC24" s="91">
        <f t="shared" ref="AC24:AC25" si="1">M24+U24</f>
        <v>448</v>
      </c>
      <c r="AD24" s="91"/>
      <c r="AE24" s="91"/>
      <c r="AF24" s="91"/>
      <c r="AG24" s="91"/>
    </row>
    <row r="25" spans="1:38" ht="18" customHeight="1" x14ac:dyDescent="0.2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90" t="s">
        <v>19</v>
      </c>
      <c r="L25" s="90"/>
      <c r="M25" s="23">
        <v>75005.16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5"/>
      <c r="AC25" s="91">
        <f t="shared" si="1"/>
        <v>75005.16</v>
      </c>
      <c r="AD25" s="91"/>
      <c r="AE25" s="91"/>
      <c r="AF25" s="91"/>
      <c r="AG25" s="91"/>
    </row>
    <row r="26" spans="1:38" ht="18" customHeight="1" x14ac:dyDescent="0.2">
      <c r="A26" s="11">
        <v>4</v>
      </c>
      <c r="B26" s="85" t="s">
        <v>25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7"/>
    </row>
    <row r="27" spans="1:38" ht="18" customHeight="1" x14ac:dyDescent="0.2">
      <c r="A27" s="88" t="s">
        <v>26</v>
      </c>
      <c r="B27" s="89" t="str">
        <f>[1]Orçamento!$D$49</f>
        <v>Fornecimento e montagem de estrutura em aço ASTM-A572 Grau 50, sem pintura</v>
      </c>
      <c r="C27" s="89"/>
      <c r="D27" s="89"/>
      <c r="E27" s="89"/>
      <c r="F27" s="89"/>
      <c r="G27" s="89"/>
      <c r="H27" s="89"/>
      <c r="I27" s="89"/>
      <c r="J27" s="89"/>
      <c r="K27" s="90" t="s">
        <v>39</v>
      </c>
      <c r="L27" s="90"/>
      <c r="M27" s="23">
        <f>[1]Orçamento!$F$49</f>
        <v>11160.709054000003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5"/>
      <c r="AC27" s="91">
        <f t="shared" ref="AC27:AC28" si="2">M27+U27</f>
        <v>11160.709054000003</v>
      </c>
      <c r="AD27" s="91"/>
      <c r="AE27" s="91"/>
      <c r="AF27" s="91"/>
      <c r="AG27" s="91"/>
    </row>
    <row r="28" spans="1:38" ht="18" customHeight="1" x14ac:dyDescent="0.2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90" t="s">
        <v>19</v>
      </c>
      <c r="L28" s="90"/>
      <c r="M28" s="23">
        <v>231445.2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5"/>
      <c r="AC28" s="91">
        <f t="shared" si="2"/>
        <v>231445.2</v>
      </c>
      <c r="AD28" s="91"/>
      <c r="AE28" s="91"/>
      <c r="AF28" s="91"/>
      <c r="AG28" s="91"/>
    </row>
    <row r="29" spans="1:38" ht="18" customHeight="1" x14ac:dyDescent="0.2">
      <c r="A29" s="11">
        <v>5</v>
      </c>
      <c r="B29" s="85" t="str">
        <f>[1]Orçamento!$D$52</f>
        <v>COBERTURA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7"/>
    </row>
    <row r="30" spans="1:38" ht="18" customHeight="1" x14ac:dyDescent="0.2">
      <c r="A30" s="88">
        <v>5.0999999999999996</v>
      </c>
      <c r="B30" s="89" t="str">
        <f>[1]Orçamento!$D$54</f>
        <v>Telhamento em chapa de aço pré-pintada com epóxi e poliéster, perfil ondulado, com espessura de 0,50 mm</v>
      </c>
      <c r="C30" s="89"/>
      <c r="D30" s="89"/>
      <c r="E30" s="89"/>
      <c r="F30" s="89"/>
      <c r="G30" s="89"/>
      <c r="H30" s="89"/>
      <c r="I30" s="89"/>
      <c r="J30" s="89"/>
      <c r="K30" s="90" t="s">
        <v>18</v>
      </c>
      <c r="L30" s="90"/>
      <c r="M30" s="23">
        <f>[1]Orçamento!$F$54</f>
        <v>687.5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5"/>
      <c r="AC30" s="91">
        <f t="shared" ref="AC30:AC31" si="3">M30+U30</f>
        <v>687.5</v>
      </c>
      <c r="AD30" s="91"/>
      <c r="AE30" s="91"/>
      <c r="AF30" s="91"/>
      <c r="AG30" s="91"/>
    </row>
    <row r="31" spans="1:38" ht="18" customHeight="1" x14ac:dyDescent="0.2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90" t="s">
        <v>19</v>
      </c>
      <c r="L31" s="90"/>
      <c r="M31" s="23">
        <v>129894.06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5"/>
      <c r="AC31" s="91">
        <f t="shared" si="3"/>
        <v>129894.06</v>
      </c>
      <c r="AD31" s="91"/>
      <c r="AE31" s="91"/>
      <c r="AF31" s="91"/>
      <c r="AG31" s="91"/>
    </row>
    <row r="32" spans="1:38" ht="18" customHeight="1" x14ac:dyDescent="0.2">
      <c r="A32" s="11">
        <v>6</v>
      </c>
      <c r="B32" s="85" t="str">
        <f>[1]Orçamento!$D$57</f>
        <v>PINTURA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7"/>
    </row>
    <row r="33" spans="1:33" ht="18" customHeight="1" x14ac:dyDescent="0.2">
      <c r="A33" s="88">
        <v>6.1</v>
      </c>
      <c r="B33" s="89" t="str">
        <f>[1]Orçamento!$D$59</f>
        <v>Esmalte à base água em superfície metálica, inclusive preparo</v>
      </c>
      <c r="C33" s="89"/>
      <c r="D33" s="89"/>
      <c r="E33" s="89"/>
      <c r="F33" s="89"/>
      <c r="G33" s="89"/>
      <c r="H33" s="89"/>
      <c r="I33" s="89"/>
      <c r="J33" s="89"/>
      <c r="K33" s="90" t="s">
        <v>18</v>
      </c>
      <c r="L33" s="90"/>
      <c r="M33" s="23">
        <f>[1]Orçamento!$F$59</f>
        <v>739.62464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5"/>
      <c r="AC33" s="91">
        <f t="shared" ref="AC33:AC34" si="4">M33+U33</f>
        <v>739.62464</v>
      </c>
      <c r="AD33" s="91"/>
      <c r="AE33" s="91"/>
      <c r="AF33" s="91"/>
      <c r="AG33" s="91"/>
    </row>
    <row r="34" spans="1:33" ht="18" customHeight="1" x14ac:dyDescent="0.2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90" t="s">
        <v>19</v>
      </c>
      <c r="L34" s="90"/>
      <c r="M34" s="23">
        <v>34799.53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5"/>
      <c r="AC34" s="91">
        <f t="shared" si="4"/>
        <v>34799.53</v>
      </c>
      <c r="AD34" s="91"/>
      <c r="AE34" s="91"/>
      <c r="AF34" s="91"/>
      <c r="AG34" s="91"/>
    </row>
    <row r="35" spans="1:33" ht="18" customHeight="1" x14ac:dyDescent="0.2">
      <c r="A35" s="11">
        <v>7</v>
      </c>
      <c r="B35" s="85" t="str">
        <f>[1]Orçamento!$D$62</f>
        <v>SERVIÇOS COMPLEMENTARES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7"/>
    </row>
    <row r="36" spans="1:33" ht="18" customHeight="1" x14ac:dyDescent="0.2">
      <c r="A36" s="88" t="s">
        <v>27</v>
      </c>
      <c r="B36" s="89" t="str">
        <f>[1]Orçamento!$D$72</f>
        <v>Piso com requadro em concreto simples com controle de fck= 20 MPa</v>
      </c>
      <c r="C36" s="89"/>
      <c r="D36" s="89"/>
      <c r="E36" s="89"/>
      <c r="F36" s="89"/>
      <c r="G36" s="89"/>
      <c r="H36" s="89"/>
      <c r="I36" s="89"/>
      <c r="J36" s="89"/>
      <c r="K36" s="90" t="s">
        <v>22</v>
      </c>
      <c r="L36" s="90"/>
      <c r="M36" s="23">
        <f>[1]Orçamento!$F$72</f>
        <v>9.9660000000000011</v>
      </c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5"/>
      <c r="AC36" s="91">
        <f t="shared" ref="AC36:AC37" si="5">M36+U36</f>
        <v>9.9660000000000011</v>
      </c>
      <c r="AD36" s="91"/>
      <c r="AE36" s="91"/>
      <c r="AF36" s="91"/>
      <c r="AG36" s="91"/>
    </row>
    <row r="37" spans="1:33" ht="18" customHeight="1" x14ac:dyDescent="0.2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90" t="s">
        <v>19</v>
      </c>
      <c r="L37" s="90"/>
      <c r="M37" s="23">
        <v>65110.73</v>
      </c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5"/>
      <c r="AC37" s="91">
        <f t="shared" si="5"/>
        <v>65110.73</v>
      </c>
      <c r="AD37" s="91"/>
      <c r="AE37" s="91"/>
      <c r="AF37" s="91"/>
      <c r="AG37" s="91"/>
    </row>
    <row r="38" spans="1:33" s="10" customFormat="1" ht="18" customHeight="1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5"/>
      <c r="L38" s="15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7"/>
      <c r="AD38" s="17"/>
      <c r="AE38" s="17"/>
      <c r="AF38" s="17"/>
      <c r="AG38" s="18"/>
    </row>
    <row r="39" spans="1:33" ht="18" customHeight="1" x14ac:dyDescent="0.3">
      <c r="A39" s="110" t="s">
        <v>28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26">
        <v>400000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8"/>
      <c r="AC39" s="107">
        <v>400000</v>
      </c>
      <c r="AD39" s="107"/>
      <c r="AE39" s="107"/>
      <c r="AF39" s="107"/>
      <c r="AG39" s="107"/>
    </row>
    <row r="40" spans="1:33" ht="18" customHeight="1" x14ac:dyDescent="0.3">
      <c r="A40" s="110" t="s">
        <v>29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26">
        <f>M41-M39</f>
        <v>168857.63000000012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8"/>
      <c r="AC40" s="107">
        <f>AC41-AC39</f>
        <v>168857.63</v>
      </c>
      <c r="AD40" s="107"/>
      <c r="AE40" s="107"/>
      <c r="AF40" s="107"/>
      <c r="AG40" s="107"/>
    </row>
    <row r="41" spans="1:33" ht="18" customHeight="1" x14ac:dyDescent="0.3">
      <c r="A41" s="105" t="s">
        <v>13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26">
        <f>M37+M34+M31+M28+M25+M22+M19+0.01</f>
        <v>568857.63000000012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8"/>
      <c r="AC41" s="107">
        <f>AC19+AC22+AC25+AC28+AC31+AC34+AC37+0.01</f>
        <v>568857.63</v>
      </c>
      <c r="AD41" s="107"/>
      <c r="AE41" s="107"/>
      <c r="AF41" s="107"/>
      <c r="AG41" s="107"/>
    </row>
    <row r="42" spans="1:33" ht="15" customHeight="1" x14ac:dyDescent="0.2"/>
    <row r="43" spans="1:33" ht="15" customHeight="1" x14ac:dyDescent="0.2">
      <c r="A43" s="108" t="s">
        <v>43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9" t="s">
        <v>41</v>
      </c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</row>
    <row r="44" spans="1:33" ht="15" customHeight="1" x14ac:dyDescent="0.2"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3" ht="15" customHeight="1" x14ac:dyDescent="0.2"/>
    <row r="46" spans="1:33" ht="15" customHeight="1" x14ac:dyDescent="0.2"/>
    <row r="47" spans="1:33" ht="15" customHeight="1" x14ac:dyDescent="0.2"/>
    <row r="48" spans="1:33" ht="15" customHeight="1" x14ac:dyDescent="0.2"/>
    <row r="49" spans="1:33" ht="9" customHeight="1" x14ac:dyDescent="0.2"/>
    <row r="50" spans="1:33" ht="15" customHeight="1" x14ac:dyDescent="0.3">
      <c r="C50" s="19"/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33" ht="15" customHeight="1" x14ac:dyDescent="0.25">
      <c r="A51" s="102" t="s">
        <v>30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3" t="s">
        <v>31</v>
      </c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 t="s">
        <v>32</v>
      </c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</row>
    <row r="52" spans="1:33" ht="15" customHeight="1" x14ac:dyDescent="0.25">
      <c r="A52" s="104" t="s">
        <v>33</v>
      </c>
      <c r="B52" s="104"/>
      <c r="C52" s="104"/>
      <c r="D52" s="104"/>
      <c r="E52" s="104"/>
      <c r="F52" s="104"/>
      <c r="G52" s="104"/>
      <c r="H52" s="104"/>
      <c r="I52" s="104"/>
      <c r="J52" s="104"/>
      <c r="K52" s="93" t="s">
        <v>34</v>
      </c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4" t="s">
        <v>35</v>
      </c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</row>
    <row r="53" spans="1:33" ht="15" customHeight="1" x14ac:dyDescent="0.25">
      <c r="A53" s="21"/>
      <c r="B53" s="21"/>
      <c r="C53" s="22"/>
      <c r="D53" s="22"/>
      <c r="E53" s="21"/>
      <c r="F53" s="21"/>
      <c r="G53" s="21"/>
      <c r="H53" s="21"/>
      <c r="I53" s="21"/>
      <c r="J53" s="21"/>
      <c r="K53" s="93" t="s">
        <v>36</v>
      </c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4" t="s">
        <v>37</v>
      </c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</row>
  </sheetData>
  <mergeCells count="103">
    <mergeCell ref="K53:U53"/>
    <mergeCell ref="V53:AG53"/>
    <mergeCell ref="K11:L16"/>
    <mergeCell ref="U44:AG44"/>
    <mergeCell ref="A51:J51"/>
    <mergeCell ref="K51:U51"/>
    <mergeCell ref="V51:AG51"/>
    <mergeCell ref="A52:J52"/>
    <mergeCell ref="K52:U52"/>
    <mergeCell ref="V52:AG52"/>
    <mergeCell ref="A41:L41"/>
    <mergeCell ref="AC41:AG41"/>
    <mergeCell ref="A43:T43"/>
    <mergeCell ref="U43:AG43"/>
    <mergeCell ref="A39:L39"/>
    <mergeCell ref="AC39:AG39"/>
    <mergeCell ref="A40:L40"/>
    <mergeCell ref="AC40:AG40"/>
    <mergeCell ref="A33:A34"/>
    <mergeCell ref="B33:J34"/>
    <mergeCell ref="K33:L33"/>
    <mergeCell ref="AC33:AG33"/>
    <mergeCell ref="K34:L34"/>
    <mergeCell ref="AC34:AG34"/>
    <mergeCell ref="AC37:AG37"/>
    <mergeCell ref="B35:AG35"/>
    <mergeCell ref="A36:A37"/>
    <mergeCell ref="B36:J37"/>
    <mergeCell ref="K36:L36"/>
    <mergeCell ref="AC36:AG36"/>
    <mergeCell ref="K37:L37"/>
    <mergeCell ref="A24:A25"/>
    <mergeCell ref="B24:J25"/>
    <mergeCell ref="K24:L24"/>
    <mergeCell ref="AC24:AG24"/>
    <mergeCell ref="K25:L25"/>
    <mergeCell ref="A30:A31"/>
    <mergeCell ref="B30:J31"/>
    <mergeCell ref="K30:L30"/>
    <mergeCell ref="AC25:AG25"/>
    <mergeCell ref="B26:AG26"/>
    <mergeCell ref="A27:A28"/>
    <mergeCell ref="B27:J28"/>
    <mergeCell ref="K27:L27"/>
    <mergeCell ref="AC27:AG27"/>
    <mergeCell ref="AC30:AG30"/>
    <mergeCell ref="K31:L31"/>
    <mergeCell ref="AC31:AG31"/>
    <mergeCell ref="K28:L28"/>
    <mergeCell ref="AC28:AG28"/>
    <mergeCell ref="B29:AG29"/>
    <mergeCell ref="M31:AB31"/>
    <mergeCell ref="M30:AB30"/>
    <mergeCell ref="M28:AB28"/>
    <mergeCell ref="A18:A19"/>
    <mergeCell ref="B18:J19"/>
    <mergeCell ref="K18:L18"/>
    <mergeCell ref="AC18:AG18"/>
    <mergeCell ref="K19:L19"/>
    <mergeCell ref="AC19:AG19"/>
    <mergeCell ref="B20:AG20"/>
    <mergeCell ref="A21:A22"/>
    <mergeCell ref="B21:J22"/>
    <mergeCell ref="K21:L21"/>
    <mergeCell ref="AC21:AG21"/>
    <mergeCell ref="K22:L22"/>
    <mergeCell ref="AC22:AG22"/>
    <mergeCell ref="A1:P1"/>
    <mergeCell ref="R1:Z1"/>
    <mergeCell ref="AB1:AG1"/>
    <mergeCell ref="A2:P2"/>
    <mergeCell ref="R2:Z4"/>
    <mergeCell ref="AB2:AG4"/>
    <mergeCell ref="A3:P4"/>
    <mergeCell ref="AC11:AG16"/>
    <mergeCell ref="Z14:AB16"/>
    <mergeCell ref="A6:P6"/>
    <mergeCell ref="V6:AG6"/>
    <mergeCell ref="A7:P9"/>
    <mergeCell ref="V7:AG7"/>
    <mergeCell ref="V9:AG9"/>
    <mergeCell ref="A11:A16"/>
    <mergeCell ref="B11:J16"/>
    <mergeCell ref="M11:AB11"/>
    <mergeCell ref="M27:AB27"/>
    <mergeCell ref="M37:AB37"/>
    <mergeCell ref="M36:AB36"/>
    <mergeCell ref="M34:AB34"/>
    <mergeCell ref="M33:AB33"/>
    <mergeCell ref="M41:AB41"/>
    <mergeCell ref="M40:AB40"/>
    <mergeCell ref="M39:AB39"/>
    <mergeCell ref="M12:AB13"/>
    <mergeCell ref="M14:Y16"/>
    <mergeCell ref="M19:AB19"/>
    <mergeCell ref="M18:AB18"/>
    <mergeCell ref="M22:AB22"/>
    <mergeCell ref="M21:AB21"/>
    <mergeCell ref="M25:AB25"/>
    <mergeCell ref="M24:AB24"/>
    <mergeCell ref="B17:AG17"/>
    <mergeCell ref="B23:AG23"/>
    <mergeCell ref="B32:AG32"/>
  </mergeCells>
  <pageMargins left="0.39370078740157483" right="0.39370078740157483" top="1.7716535433070868" bottom="0.19685039370078741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Obras01</dc:creator>
  <cp:lastModifiedBy>pcontas01</cp:lastModifiedBy>
  <cp:lastPrinted>2022-04-04T19:48:24Z</cp:lastPrinted>
  <dcterms:created xsi:type="dcterms:W3CDTF">2022-03-10T20:45:40Z</dcterms:created>
  <dcterms:modified xsi:type="dcterms:W3CDTF">2022-04-07T19:33:51Z</dcterms:modified>
</cp:coreProperties>
</file>