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LICITACAO_ANO_2021\Relação\RELAÇÃO DE MEDICAMENTOS\RELAÇÃO MEDICAMENTOS GERAL PREGÃO\"/>
    </mc:Choice>
  </mc:AlternateContent>
  <xr:revisionPtr revIDLastSave="0" documentId="13_ncr:1_{DCDEECF2-3B36-43C1-A0E4-FCCEFE402F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F65" i="1" l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0" i="1"/>
  <c r="F9" i="1"/>
  <c r="F8" i="1"/>
  <c r="F7" i="1"/>
  <c r="F6" i="1"/>
  <c r="F5" i="1"/>
  <c r="F4" i="1"/>
  <c r="F66" i="1" l="1"/>
  <c r="F27" i="1"/>
  <c r="F47" i="1"/>
  <c r="F11" i="1"/>
  <c r="E68" i="1" l="1"/>
</calcChain>
</file>

<file path=xl/sharedStrings.xml><?xml version="1.0" encoding="utf-8"?>
<sst xmlns="http://schemas.openxmlformats.org/spreadsheetml/2006/main" count="122" uniqueCount="87">
  <si>
    <t>TOTAL</t>
  </si>
  <si>
    <t xml:space="preserve">ACIDO VALPRÓICO </t>
  </si>
  <si>
    <t>XAROPE PED 50MG/ML 100ML</t>
  </si>
  <si>
    <t>CARBAMAZEPINA (RENAME)</t>
  </si>
  <si>
    <t>SUSP 20MG/ML 100ML</t>
  </si>
  <si>
    <t xml:space="preserve">CLONAZEPAM </t>
  </si>
  <si>
    <t>SOLUÇÃO ORAL 2,5MG 20ML</t>
  </si>
  <si>
    <t xml:space="preserve">FENOBARBITAL </t>
  </si>
  <si>
    <t xml:space="preserve"> 40MG/ML  FR. 20ML</t>
  </si>
  <si>
    <t xml:space="preserve">HALOPERIDOL </t>
  </si>
  <si>
    <t>SOLUÇÃO ORAL 2MG/ML 20ML</t>
  </si>
  <si>
    <t>LEVOMEPROMAZINA</t>
  </si>
  <si>
    <t>SOLUÇÃO ORAL 40MG/ML 20ML</t>
  </si>
  <si>
    <t xml:space="preserve">CLORIDRATO DE TETRACAINA 1% + CLOR. FENILEFRINA 0,1% </t>
  </si>
  <si>
    <t>SOLUÇÃO OFTALMICA 10ML</t>
  </si>
  <si>
    <t xml:space="preserve">SUXAMETÔNIO </t>
  </si>
  <si>
    <t xml:space="preserve">FRASCO-AMPOLA 500MG/ML IV/IM </t>
  </si>
  <si>
    <t xml:space="preserve">CLORPROMAZINA </t>
  </si>
  <si>
    <t>AMPOLA 25MG IV/IM 5ML</t>
  </si>
  <si>
    <t xml:space="preserve">DIAZEPAM </t>
  </si>
  <si>
    <t>AMPOLA 5MG/ML IV/IM 2ML</t>
  </si>
  <si>
    <t xml:space="preserve">ETOMIDATO </t>
  </si>
  <si>
    <t>AMPOLA 2MG/ML IV 10ML</t>
  </si>
  <si>
    <t xml:space="preserve">FENITOINA </t>
  </si>
  <si>
    <t>AMPOLA 50MG/ML IV/IM 5ML</t>
  </si>
  <si>
    <t>AMPOLA 100MG/ML IV/IM 2ML</t>
  </si>
  <si>
    <t xml:space="preserve">FENTANILA </t>
  </si>
  <si>
    <t>AMPOLA 50MCG/ML IV/IM 5ML</t>
  </si>
  <si>
    <t xml:space="preserve">FLUMAZENIL </t>
  </si>
  <si>
    <t>AMPOLA 0,5MG/5ML EV 5ML</t>
  </si>
  <si>
    <t>AMPOLA 5MG/ML IV/IM 1ML</t>
  </si>
  <si>
    <t xml:space="preserve">HALOPERIDOL DECANOATO </t>
  </si>
  <si>
    <t>AMPOLA 70,52MG/ML IM 1ML</t>
  </si>
  <si>
    <t xml:space="preserve">MIDAZOLAM </t>
  </si>
  <si>
    <t xml:space="preserve">AMPOLA 5MG/ML-10ML </t>
  </si>
  <si>
    <t xml:space="preserve">MORFINA </t>
  </si>
  <si>
    <t>AMPOLA 10MG/ML IV/IM 1ML</t>
  </si>
  <si>
    <t xml:space="preserve">PETIDINA </t>
  </si>
  <si>
    <t>AMPOLA 50MG/ML IV/IM 2ML</t>
  </si>
  <si>
    <t>TRAMADOL</t>
  </si>
  <si>
    <t xml:space="preserve">COMPRIMIDO 250MG </t>
  </si>
  <si>
    <t xml:space="preserve">AMITRIPITILINA </t>
  </si>
  <si>
    <t>COMPRIMIDO 25MG</t>
  </si>
  <si>
    <t xml:space="preserve">BIPERIDENO </t>
  </si>
  <si>
    <t>COMPRIMIDO 2MG</t>
  </si>
  <si>
    <t>COMPRIMIDO 200MG</t>
  </si>
  <si>
    <t>CARBONATO DE LITIO (RENAME)</t>
  </si>
  <si>
    <t>COMPRIMIDO 300MG</t>
  </si>
  <si>
    <t>CLORPROMAZINA (RENAME)</t>
  </si>
  <si>
    <t>COMPRIMIDO 100MG</t>
  </si>
  <si>
    <t>COMPRIMIDO 10MG</t>
  </si>
  <si>
    <t>FLUOXETINA (RENAME)</t>
  </si>
  <si>
    <t>COMPRIMIDO 20MG</t>
  </si>
  <si>
    <t xml:space="preserve">IMIPRAMINA </t>
  </si>
  <si>
    <t xml:space="preserve">LEVOMEPROMAZINA </t>
  </si>
  <si>
    <t xml:space="preserve">NORTRIPITILINA </t>
  </si>
  <si>
    <t>PARACETAMOL + CODEÍNA</t>
  </si>
  <si>
    <t>COMPRIMIDO 500MG/30MG</t>
  </si>
  <si>
    <t>RIVAROXABANA (Xarelto)</t>
  </si>
  <si>
    <t>COMPRIMIDO 15MG</t>
  </si>
  <si>
    <t xml:space="preserve">SERTRALINA </t>
  </si>
  <si>
    <t>COMPRIMIDO 50MG</t>
  </si>
  <si>
    <t>AGOMELATINA</t>
  </si>
  <si>
    <t xml:space="preserve">COMPRIMIDO 25MG </t>
  </si>
  <si>
    <t xml:space="preserve">ARIPIPRAZOL </t>
  </si>
  <si>
    <t>COMPRIMIDO 30MG</t>
  </si>
  <si>
    <t xml:space="preserve">BROMIDRATO DE VORTIOXETINA </t>
  </si>
  <si>
    <t>COMPRIMIDO 10mg</t>
  </si>
  <si>
    <t>COMPRIMIDO 20mg</t>
  </si>
  <si>
    <t xml:space="preserve">BUPROPIONA </t>
  </si>
  <si>
    <t xml:space="preserve">COMPRIMIDO 150MG </t>
  </si>
  <si>
    <t xml:space="preserve">CITALOPRAM </t>
  </si>
  <si>
    <t xml:space="preserve">CLOMIPRAMINA </t>
  </si>
  <si>
    <t xml:space="preserve">CODEÍNA </t>
  </si>
  <si>
    <t xml:space="preserve">ESCITALOPRAM </t>
  </si>
  <si>
    <t>COMPRIMIDO 1MG</t>
  </si>
  <si>
    <t>COMPRIMIDO 5MG</t>
  </si>
  <si>
    <t>METILFENIDATO</t>
  </si>
  <si>
    <t>NITRAZEPAM</t>
  </si>
  <si>
    <t xml:space="preserve">VENLAFAXINA </t>
  </si>
  <si>
    <t>COMRIMIDO 75MG</t>
  </si>
  <si>
    <t>TOTAL GERAL</t>
  </si>
  <si>
    <t>MEDICAMENTOS - COMPRIMIDOS - LOTE 3</t>
  </si>
  <si>
    <t>MEDICAMENTOS - COMPRIMIDOS 2 - LOTE - 4</t>
  </si>
  <si>
    <t>ANEXO - I - RELAÇÃO - TERMO DE REFERÊNCIA (DESCRITIVO)</t>
  </si>
  <si>
    <t>MEDICAMENTOS - SOLUÇÕES - LOTE - 1 (EXCLUSIVO - MEs e EPPs)</t>
  </si>
  <si>
    <t>MEDICAMENTOS - INJETÁVEIS - LOTE 2 (EXCLUSIVO - MEs e EPPs)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</si>
</sst>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&quot;\ #,##0.00"/>
    <numFmt numFmtId="167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1" fillId="0" borderId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43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2" fontId="7" fillId="0" borderId="1" xfId="0" applyNumberFormat="1" applyFont="1" applyBorder="1" applyAlignment="1"/>
    <xf numFmtId="3" fontId="4" fillId="2" borderId="1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167" fontId="8" fillId="0" borderId="3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7" fillId="0" borderId="1" xfId="3" applyFont="1" applyBorder="1" applyAlignment="1">
      <alignment horizontal="center" wrapText="1"/>
    </xf>
    <xf numFmtId="0" fontId="7" fillId="2" borderId="1" xfId="3" applyFont="1" applyFill="1" applyBorder="1" applyAlignment="1">
      <alignment horizontal="center" wrapText="1"/>
    </xf>
    <xf numFmtId="2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wrapText="1"/>
    </xf>
    <xf numFmtId="0" fontId="7" fillId="2" borderId="2" xfId="3" applyFont="1" applyFill="1" applyBorder="1" applyAlignment="1">
      <alignment horizontal="center" wrapText="1"/>
    </xf>
    <xf numFmtId="3" fontId="4" fillId="2" borderId="3" xfId="0" applyNumberFormat="1" applyFont="1" applyFill="1" applyBorder="1" applyAlignment="1">
      <alignment horizontal="center" wrapText="1"/>
    </xf>
    <xf numFmtId="167" fontId="8" fillId="2" borderId="3" xfId="0" applyNumberFormat="1" applyFont="1" applyFill="1" applyBorder="1" applyAlignment="1">
      <alignment horizontal="center"/>
    </xf>
    <xf numFmtId="166" fontId="8" fillId="2" borderId="4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wrapText="1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horizontal="right"/>
    </xf>
    <xf numFmtId="0" fontId="5" fillId="0" borderId="0" xfId="3" applyFont="1" applyAlignment="1">
      <alignment horizontal="left"/>
    </xf>
    <xf numFmtId="0" fontId="7" fillId="0" borderId="0" xfId="0" applyFont="1"/>
    <xf numFmtId="0" fontId="0" fillId="0" borderId="0" xfId="0" applyAlignment="1"/>
    <xf numFmtId="167" fontId="10" fillId="0" borderId="1" xfId="0" applyNumberFormat="1" applyFont="1" applyBorder="1" applyAlignment="1">
      <alignment horizontal="right"/>
    </xf>
    <xf numFmtId="16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</cellXfs>
  <cellStyles count="8">
    <cellStyle name="Moeda 2" xfId="2" xr:uid="{00000000-0005-0000-0000-000000000000}"/>
    <cellStyle name="Moeda 3" xfId="6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  <cellStyle name="Vírgula 2" xfId="5" xr:uid="{00000000-0005-0000-0000-000006000000}"/>
    <cellStyle name="Vírgula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abSelected="1" zoomScale="120" zoomScaleNormal="120" workbookViewId="0">
      <selection activeCell="C56" sqref="C56"/>
    </sheetView>
  </sheetViews>
  <sheetFormatPr defaultRowHeight="15" x14ac:dyDescent="0.25"/>
  <cols>
    <col min="1" max="1" width="6.85546875" customWidth="1"/>
    <col min="2" max="2" width="9.5703125" customWidth="1"/>
    <col min="3" max="3" width="39.42578125" customWidth="1"/>
    <col min="4" max="4" width="35.5703125" customWidth="1"/>
    <col min="5" max="5" width="12" style="29" customWidth="1"/>
    <col min="6" max="6" width="16.42578125" customWidth="1"/>
  </cols>
  <sheetData>
    <row r="1" spans="1:6" x14ac:dyDescent="0.25">
      <c r="A1" s="33" t="s">
        <v>84</v>
      </c>
      <c r="B1" s="33"/>
      <c r="C1" s="33"/>
      <c r="D1" s="33"/>
      <c r="E1" s="33"/>
      <c r="F1" s="33"/>
    </row>
    <row r="2" spans="1:6" x14ac:dyDescent="0.25">
      <c r="A2" s="27"/>
      <c r="B2" s="27"/>
      <c r="C2" s="27"/>
      <c r="D2" s="27"/>
      <c r="E2" s="27"/>
      <c r="F2" s="27"/>
    </row>
    <row r="3" spans="1:6" x14ac:dyDescent="0.25">
      <c r="A3" s="34" t="s">
        <v>85</v>
      </c>
      <c r="B3" s="35"/>
      <c r="C3" s="35"/>
      <c r="D3" s="35"/>
      <c r="E3" s="35"/>
      <c r="F3" s="36"/>
    </row>
    <row r="4" spans="1:6" x14ac:dyDescent="0.25">
      <c r="A4" s="1">
        <v>1</v>
      </c>
      <c r="B4" s="2">
        <v>250</v>
      </c>
      <c r="C4" s="3" t="s">
        <v>1</v>
      </c>
      <c r="D4" s="2" t="s">
        <v>2</v>
      </c>
      <c r="E4" s="30">
        <v>22.67</v>
      </c>
      <c r="F4" s="4">
        <f>E4*B4</f>
        <v>5667.5</v>
      </c>
    </row>
    <row r="5" spans="1:6" x14ac:dyDescent="0.25">
      <c r="A5" s="1">
        <v>2</v>
      </c>
      <c r="B5" s="2">
        <v>30</v>
      </c>
      <c r="C5" s="3" t="s">
        <v>3</v>
      </c>
      <c r="D5" s="2" t="s">
        <v>4</v>
      </c>
      <c r="E5" s="30">
        <v>22.71</v>
      </c>
      <c r="F5" s="4">
        <f t="shared" ref="F5:F10" si="0">E5*B5</f>
        <v>681.30000000000007</v>
      </c>
    </row>
    <row r="6" spans="1:6" x14ac:dyDescent="0.25">
      <c r="A6" s="1">
        <v>3</v>
      </c>
      <c r="B6" s="2">
        <v>30</v>
      </c>
      <c r="C6" s="3" t="s">
        <v>5</v>
      </c>
      <c r="D6" s="2" t="s">
        <v>6</v>
      </c>
      <c r="E6" s="30">
        <v>14.49</v>
      </c>
      <c r="F6" s="4">
        <f t="shared" si="0"/>
        <v>434.7</v>
      </c>
    </row>
    <row r="7" spans="1:6" x14ac:dyDescent="0.25">
      <c r="A7" s="1">
        <v>4</v>
      </c>
      <c r="B7" s="5">
        <v>60</v>
      </c>
      <c r="C7" s="3" t="s">
        <v>7</v>
      </c>
      <c r="D7" s="2" t="s">
        <v>8</v>
      </c>
      <c r="E7" s="30">
        <v>8.83</v>
      </c>
      <c r="F7" s="4">
        <f t="shared" si="0"/>
        <v>529.79999999999995</v>
      </c>
    </row>
    <row r="8" spans="1:6" x14ac:dyDescent="0.25">
      <c r="A8" s="1">
        <v>5</v>
      </c>
      <c r="B8" s="2">
        <v>30</v>
      </c>
      <c r="C8" s="3" t="s">
        <v>9</v>
      </c>
      <c r="D8" s="2" t="s">
        <v>10</v>
      </c>
      <c r="E8" s="30">
        <v>16.46</v>
      </c>
      <c r="F8" s="4">
        <f t="shared" si="0"/>
        <v>493.8</v>
      </c>
    </row>
    <row r="9" spans="1:6" x14ac:dyDescent="0.25">
      <c r="A9" s="1">
        <v>6</v>
      </c>
      <c r="B9" s="2">
        <v>300</v>
      </c>
      <c r="C9" s="3" t="s">
        <v>11</v>
      </c>
      <c r="D9" s="2" t="s">
        <v>12</v>
      </c>
      <c r="E9" s="30">
        <v>18.2</v>
      </c>
      <c r="F9" s="4">
        <f t="shared" si="0"/>
        <v>5460</v>
      </c>
    </row>
    <row r="10" spans="1:6" ht="24.75" x14ac:dyDescent="0.25">
      <c r="A10" s="1">
        <v>7</v>
      </c>
      <c r="B10" s="2">
        <v>30</v>
      </c>
      <c r="C10" s="3" t="s">
        <v>13</v>
      </c>
      <c r="D10" s="2" t="s">
        <v>14</v>
      </c>
      <c r="E10" s="30">
        <v>11.37</v>
      </c>
      <c r="F10" s="4">
        <f t="shared" si="0"/>
        <v>341.09999999999997</v>
      </c>
    </row>
    <row r="11" spans="1:6" x14ac:dyDescent="0.25">
      <c r="A11" s="6"/>
      <c r="B11" s="7"/>
      <c r="C11" s="8"/>
      <c r="D11" s="7"/>
      <c r="E11" s="9" t="s">
        <v>0</v>
      </c>
      <c r="F11" s="10">
        <f>SUM(F4:F10)</f>
        <v>13608.2</v>
      </c>
    </row>
    <row r="12" spans="1:6" x14ac:dyDescent="0.25">
      <c r="A12" s="37" t="s">
        <v>86</v>
      </c>
      <c r="B12" s="38"/>
      <c r="C12" s="38"/>
      <c r="D12" s="38"/>
      <c r="E12" s="38"/>
      <c r="F12" s="39"/>
    </row>
    <row r="13" spans="1:6" x14ac:dyDescent="0.25">
      <c r="A13" s="1">
        <v>1</v>
      </c>
      <c r="B13" s="11">
        <v>30</v>
      </c>
      <c r="C13" s="12" t="s">
        <v>15</v>
      </c>
      <c r="D13" s="11" t="s">
        <v>16</v>
      </c>
      <c r="E13" s="30">
        <v>51.54</v>
      </c>
      <c r="F13" s="4">
        <f>E13*B13</f>
        <v>1546.2</v>
      </c>
    </row>
    <row r="14" spans="1:6" x14ac:dyDescent="0.25">
      <c r="A14" s="1">
        <v>2</v>
      </c>
      <c r="B14" s="2">
        <v>150</v>
      </c>
      <c r="C14" s="3" t="s">
        <v>17</v>
      </c>
      <c r="D14" s="2" t="s">
        <v>18</v>
      </c>
      <c r="E14" s="30">
        <v>4.41</v>
      </c>
      <c r="F14" s="4">
        <f t="shared" ref="F14:F26" si="1">E14*B14</f>
        <v>661.5</v>
      </c>
    </row>
    <row r="15" spans="1:6" x14ac:dyDescent="0.25">
      <c r="A15" s="1">
        <v>3</v>
      </c>
      <c r="B15" s="5">
        <v>800</v>
      </c>
      <c r="C15" s="3" t="s">
        <v>19</v>
      </c>
      <c r="D15" s="2" t="s">
        <v>20</v>
      </c>
      <c r="E15" s="30">
        <v>1.87</v>
      </c>
      <c r="F15" s="4">
        <f t="shared" si="1"/>
        <v>1496</v>
      </c>
    </row>
    <row r="16" spans="1:6" x14ac:dyDescent="0.25">
      <c r="A16" s="1">
        <v>4</v>
      </c>
      <c r="B16" s="2">
        <v>100</v>
      </c>
      <c r="C16" s="3" t="s">
        <v>21</v>
      </c>
      <c r="D16" s="2" t="s">
        <v>22</v>
      </c>
      <c r="E16" s="30">
        <v>38.5</v>
      </c>
      <c r="F16" s="4">
        <f t="shared" si="1"/>
        <v>3850</v>
      </c>
    </row>
    <row r="17" spans="1:6" x14ac:dyDescent="0.25">
      <c r="A17" s="1">
        <v>5</v>
      </c>
      <c r="B17" s="2">
        <v>200</v>
      </c>
      <c r="C17" s="3" t="s">
        <v>23</v>
      </c>
      <c r="D17" s="2" t="s">
        <v>24</v>
      </c>
      <c r="E17" s="30">
        <v>5.87</v>
      </c>
      <c r="F17" s="4">
        <f t="shared" si="1"/>
        <v>1174</v>
      </c>
    </row>
    <row r="18" spans="1:6" x14ac:dyDescent="0.25">
      <c r="A18" s="1">
        <v>6</v>
      </c>
      <c r="B18" s="2">
        <v>200</v>
      </c>
      <c r="C18" s="3" t="s">
        <v>7</v>
      </c>
      <c r="D18" s="2" t="s">
        <v>25</v>
      </c>
      <c r="E18" s="30">
        <v>4.0599999999999996</v>
      </c>
      <c r="F18" s="4">
        <f t="shared" si="1"/>
        <v>811.99999999999989</v>
      </c>
    </row>
    <row r="19" spans="1:6" x14ac:dyDescent="0.25">
      <c r="A19" s="1">
        <v>7</v>
      </c>
      <c r="B19" s="2">
        <v>100</v>
      </c>
      <c r="C19" s="3" t="s">
        <v>26</v>
      </c>
      <c r="D19" s="2" t="s">
        <v>27</v>
      </c>
      <c r="E19" s="30">
        <v>8.06</v>
      </c>
      <c r="F19" s="4">
        <f t="shared" si="1"/>
        <v>806</v>
      </c>
    </row>
    <row r="20" spans="1:6" x14ac:dyDescent="0.25">
      <c r="A20" s="1">
        <v>8</v>
      </c>
      <c r="B20" s="2">
        <v>50</v>
      </c>
      <c r="C20" s="3" t="s">
        <v>28</v>
      </c>
      <c r="D20" s="2" t="s">
        <v>29</v>
      </c>
      <c r="E20" s="30">
        <v>18.93</v>
      </c>
      <c r="F20" s="4">
        <f t="shared" si="1"/>
        <v>946.5</v>
      </c>
    </row>
    <row r="21" spans="1:6" x14ac:dyDescent="0.25">
      <c r="A21" s="1">
        <v>9</v>
      </c>
      <c r="B21" s="2">
        <v>200</v>
      </c>
      <c r="C21" s="3" t="s">
        <v>9</v>
      </c>
      <c r="D21" s="2" t="s">
        <v>30</v>
      </c>
      <c r="E21" s="30">
        <v>4.03</v>
      </c>
      <c r="F21" s="4">
        <f t="shared" si="1"/>
        <v>806</v>
      </c>
    </row>
    <row r="22" spans="1:6" x14ac:dyDescent="0.25">
      <c r="A22" s="1">
        <v>10</v>
      </c>
      <c r="B22" s="2">
        <v>200</v>
      </c>
      <c r="C22" s="3" t="s">
        <v>31</v>
      </c>
      <c r="D22" s="2" t="s">
        <v>32</v>
      </c>
      <c r="E22" s="30">
        <v>22.96</v>
      </c>
      <c r="F22" s="4">
        <f t="shared" si="1"/>
        <v>4592</v>
      </c>
    </row>
    <row r="23" spans="1:6" x14ac:dyDescent="0.25">
      <c r="A23" s="1">
        <v>11</v>
      </c>
      <c r="B23" s="2">
        <v>300</v>
      </c>
      <c r="C23" s="3" t="s">
        <v>33</v>
      </c>
      <c r="D23" s="2" t="s">
        <v>34</v>
      </c>
      <c r="E23" s="30">
        <v>33.380000000000003</v>
      </c>
      <c r="F23" s="4">
        <f t="shared" si="1"/>
        <v>10014</v>
      </c>
    </row>
    <row r="24" spans="1:6" x14ac:dyDescent="0.25">
      <c r="A24" s="1">
        <v>12</v>
      </c>
      <c r="B24" s="2">
        <v>500</v>
      </c>
      <c r="C24" s="3" t="s">
        <v>35</v>
      </c>
      <c r="D24" s="2" t="s">
        <v>36</v>
      </c>
      <c r="E24" s="30">
        <v>7.48</v>
      </c>
      <c r="F24" s="4">
        <f t="shared" si="1"/>
        <v>3740</v>
      </c>
    </row>
    <row r="25" spans="1:6" x14ac:dyDescent="0.25">
      <c r="A25" s="1">
        <v>13</v>
      </c>
      <c r="B25" s="2">
        <v>500</v>
      </c>
      <c r="C25" s="3" t="s">
        <v>37</v>
      </c>
      <c r="D25" s="2" t="s">
        <v>38</v>
      </c>
      <c r="E25" s="30">
        <v>4.09</v>
      </c>
      <c r="F25" s="4">
        <f t="shared" si="1"/>
        <v>2045</v>
      </c>
    </row>
    <row r="26" spans="1:6" x14ac:dyDescent="0.25">
      <c r="A26" s="1">
        <v>14</v>
      </c>
      <c r="B26" s="2">
        <v>1200</v>
      </c>
      <c r="C26" s="3" t="s">
        <v>39</v>
      </c>
      <c r="D26" s="2" t="s">
        <v>38</v>
      </c>
      <c r="E26" s="30">
        <v>2.5299999999999998</v>
      </c>
      <c r="F26" s="4">
        <f t="shared" si="1"/>
        <v>3035.9999999999995</v>
      </c>
    </row>
    <row r="27" spans="1:6" x14ac:dyDescent="0.25">
      <c r="A27" s="6"/>
      <c r="B27" s="7"/>
      <c r="C27" s="8"/>
      <c r="D27" s="7"/>
      <c r="E27" s="9" t="s">
        <v>0</v>
      </c>
      <c r="F27" s="10">
        <f>SUM(F13:F26)</f>
        <v>35525.199999999997</v>
      </c>
    </row>
    <row r="28" spans="1:6" x14ac:dyDescent="0.25">
      <c r="A28" s="40" t="s">
        <v>82</v>
      </c>
      <c r="B28" s="41"/>
      <c r="C28" s="41"/>
      <c r="D28" s="41"/>
      <c r="E28" s="41"/>
      <c r="F28" s="42"/>
    </row>
    <row r="29" spans="1:6" x14ac:dyDescent="0.25">
      <c r="A29" s="13">
        <v>1</v>
      </c>
      <c r="B29" s="5">
        <v>30000</v>
      </c>
      <c r="C29" s="3" t="s">
        <v>1</v>
      </c>
      <c r="D29" s="2" t="s">
        <v>40</v>
      </c>
      <c r="E29" s="30">
        <v>0.46</v>
      </c>
      <c r="F29" s="4">
        <f>E29*B29</f>
        <v>13800</v>
      </c>
    </row>
    <row r="30" spans="1:6" x14ac:dyDescent="0.25">
      <c r="A30" s="14">
        <v>2</v>
      </c>
      <c r="B30" s="5">
        <v>50000</v>
      </c>
      <c r="C30" s="3" t="s">
        <v>41</v>
      </c>
      <c r="D30" s="2" t="s">
        <v>42</v>
      </c>
      <c r="E30" s="30">
        <v>0.36</v>
      </c>
      <c r="F30" s="15">
        <f t="shared" ref="F30:F46" si="2">E30*B30</f>
        <v>18000</v>
      </c>
    </row>
    <row r="31" spans="1:6" x14ac:dyDescent="0.25">
      <c r="A31" s="14">
        <v>3</v>
      </c>
      <c r="B31" s="5">
        <v>40000</v>
      </c>
      <c r="C31" s="3" t="s">
        <v>43</v>
      </c>
      <c r="D31" s="2" t="s">
        <v>44</v>
      </c>
      <c r="E31" s="30">
        <v>0.46</v>
      </c>
      <c r="F31" s="15">
        <f t="shared" si="2"/>
        <v>18400</v>
      </c>
    </row>
    <row r="32" spans="1:6" x14ac:dyDescent="0.25">
      <c r="A32" s="14">
        <v>5</v>
      </c>
      <c r="B32" s="5">
        <v>8000</v>
      </c>
      <c r="C32" s="3" t="s">
        <v>3</v>
      </c>
      <c r="D32" s="2" t="s">
        <v>45</v>
      </c>
      <c r="E32" s="30">
        <v>0.52</v>
      </c>
      <c r="F32" s="15">
        <f t="shared" si="2"/>
        <v>4160</v>
      </c>
    </row>
    <row r="33" spans="1:6" x14ac:dyDescent="0.25">
      <c r="A33" s="14">
        <v>6</v>
      </c>
      <c r="B33" s="5">
        <v>25000</v>
      </c>
      <c r="C33" s="3" t="s">
        <v>46</v>
      </c>
      <c r="D33" s="2" t="s">
        <v>47</v>
      </c>
      <c r="E33" s="30">
        <v>0.93</v>
      </c>
      <c r="F33" s="15">
        <f t="shared" si="2"/>
        <v>23250</v>
      </c>
    </row>
    <row r="34" spans="1:6" x14ac:dyDescent="0.25">
      <c r="A34" s="14">
        <v>7</v>
      </c>
      <c r="B34" s="5">
        <v>60000</v>
      </c>
      <c r="C34" s="3" t="s">
        <v>5</v>
      </c>
      <c r="D34" s="2" t="s">
        <v>44</v>
      </c>
      <c r="E34" s="30">
        <v>0.15</v>
      </c>
      <c r="F34" s="15">
        <f t="shared" si="2"/>
        <v>9000</v>
      </c>
    </row>
    <row r="35" spans="1:6" x14ac:dyDescent="0.25">
      <c r="A35" s="14">
        <v>8</v>
      </c>
      <c r="B35" s="5">
        <v>20000</v>
      </c>
      <c r="C35" s="3" t="s">
        <v>48</v>
      </c>
      <c r="D35" s="2" t="s">
        <v>49</v>
      </c>
      <c r="E35" s="30">
        <v>0.56000000000000005</v>
      </c>
      <c r="F35" s="15">
        <f t="shared" si="2"/>
        <v>11200.000000000002</v>
      </c>
    </row>
    <row r="36" spans="1:6" x14ac:dyDescent="0.25">
      <c r="A36" s="14">
        <v>9</v>
      </c>
      <c r="B36" s="5">
        <v>18000</v>
      </c>
      <c r="C36" s="3" t="s">
        <v>48</v>
      </c>
      <c r="D36" s="2" t="s">
        <v>42</v>
      </c>
      <c r="E36" s="30">
        <v>0.45</v>
      </c>
      <c r="F36" s="15">
        <f t="shared" si="2"/>
        <v>8100</v>
      </c>
    </row>
    <row r="37" spans="1:6" x14ac:dyDescent="0.25">
      <c r="A37" s="14">
        <v>10</v>
      </c>
      <c r="B37" s="5">
        <v>25000</v>
      </c>
      <c r="C37" s="3" t="s">
        <v>19</v>
      </c>
      <c r="D37" s="2" t="s">
        <v>50</v>
      </c>
      <c r="E37" s="30">
        <v>0.19</v>
      </c>
      <c r="F37" s="15">
        <f t="shared" si="2"/>
        <v>4750</v>
      </c>
    </row>
    <row r="38" spans="1:6" x14ac:dyDescent="0.25">
      <c r="A38" s="14">
        <v>11</v>
      </c>
      <c r="B38" s="5">
        <v>15000</v>
      </c>
      <c r="C38" s="3" t="s">
        <v>7</v>
      </c>
      <c r="D38" s="2" t="s">
        <v>49</v>
      </c>
      <c r="E38" s="30">
        <v>0.54</v>
      </c>
      <c r="F38" s="15">
        <f t="shared" si="2"/>
        <v>8100.0000000000009</v>
      </c>
    </row>
    <row r="39" spans="1:6" x14ac:dyDescent="0.25">
      <c r="A39" s="14">
        <v>12</v>
      </c>
      <c r="B39" s="5">
        <v>50000</v>
      </c>
      <c r="C39" s="3" t="s">
        <v>51</v>
      </c>
      <c r="D39" s="2" t="s">
        <v>52</v>
      </c>
      <c r="E39" s="30">
        <v>0.16</v>
      </c>
      <c r="F39" s="15">
        <f t="shared" si="2"/>
        <v>8000</v>
      </c>
    </row>
    <row r="40" spans="1:6" x14ac:dyDescent="0.25">
      <c r="A40" s="14">
        <v>13</v>
      </c>
      <c r="B40" s="5">
        <v>20000</v>
      </c>
      <c r="C40" s="3" t="s">
        <v>53</v>
      </c>
      <c r="D40" s="2" t="s">
        <v>42</v>
      </c>
      <c r="E40" s="30">
        <v>0.88</v>
      </c>
      <c r="F40" s="15">
        <f t="shared" si="2"/>
        <v>17600</v>
      </c>
    </row>
    <row r="41" spans="1:6" x14ac:dyDescent="0.25">
      <c r="A41" s="14">
        <v>14</v>
      </c>
      <c r="B41" s="5">
        <v>6000</v>
      </c>
      <c r="C41" s="3" t="s">
        <v>54</v>
      </c>
      <c r="D41" s="2" t="s">
        <v>42</v>
      </c>
      <c r="E41" s="30">
        <v>0.79</v>
      </c>
      <c r="F41" s="15">
        <f t="shared" si="2"/>
        <v>4740</v>
      </c>
    </row>
    <row r="42" spans="1:6" x14ac:dyDescent="0.25">
      <c r="A42" s="16">
        <v>15</v>
      </c>
      <c r="B42" s="5">
        <v>6000</v>
      </c>
      <c r="C42" s="3" t="s">
        <v>54</v>
      </c>
      <c r="D42" s="2" t="s">
        <v>49</v>
      </c>
      <c r="E42" s="30">
        <v>1.63</v>
      </c>
      <c r="F42" s="15">
        <f t="shared" si="2"/>
        <v>9780</v>
      </c>
    </row>
    <row r="43" spans="1:6" x14ac:dyDescent="0.25">
      <c r="A43" s="14">
        <v>16</v>
      </c>
      <c r="B43" s="5">
        <v>25000</v>
      </c>
      <c r="C43" s="3" t="s">
        <v>55</v>
      </c>
      <c r="D43" s="2" t="s">
        <v>42</v>
      </c>
      <c r="E43" s="30">
        <v>0.64</v>
      </c>
      <c r="F43" s="15">
        <f t="shared" si="2"/>
        <v>16000</v>
      </c>
    </row>
    <row r="44" spans="1:6" x14ac:dyDescent="0.25">
      <c r="A44" s="14">
        <v>17</v>
      </c>
      <c r="B44" s="5">
        <v>5000</v>
      </c>
      <c r="C44" s="3" t="s">
        <v>56</v>
      </c>
      <c r="D44" s="2" t="s">
        <v>57</v>
      </c>
      <c r="E44" s="30">
        <v>2.11</v>
      </c>
      <c r="F44" s="15">
        <f t="shared" si="2"/>
        <v>10550</v>
      </c>
    </row>
    <row r="45" spans="1:6" x14ac:dyDescent="0.25">
      <c r="A45" s="14">
        <v>18</v>
      </c>
      <c r="B45" s="5">
        <v>5000</v>
      </c>
      <c r="C45" s="3" t="s">
        <v>58</v>
      </c>
      <c r="D45" s="2" t="s">
        <v>59</v>
      </c>
      <c r="E45" s="30">
        <v>11.42</v>
      </c>
      <c r="F45" s="15">
        <f t="shared" si="2"/>
        <v>57100</v>
      </c>
    </row>
    <row r="46" spans="1:6" x14ac:dyDescent="0.25">
      <c r="A46" s="14">
        <v>19</v>
      </c>
      <c r="B46" s="5">
        <v>70000</v>
      </c>
      <c r="C46" s="3" t="s">
        <v>60</v>
      </c>
      <c r="D46" s="2" t="s">
        <v>61</v>
      </c>
      <c r="E46" s="30">
        <v>0.32</v>
      </c>
      <c r="F46" s="15">
        <f t="shared" si="2"/>
        <v>22400</v>
      </c>
    </row>
    <row r="47" spans="1:6" x14ac:dyDescent="0.25">
      <c r="A47" s="17"/>
      <c r="B47" s="18"/>
      <c r="C47" s="8"/>
      <c r="D47" s="7"/>
      <c r="E47" s="19" t="s">
        <v>0</v>
      </c>
      <c r="F47" s="20">
        <f>SUM(F29:F46)</f>
        <v>264930</v>
      </c>
    </row>
    <row r="48" spans="1:6" x14ac:dyDescent="0.25">
      <c r="A48" s="40" t="s">
        <v>83</v>
      </c>
      <c r="B48" s="41"/>
      <c r="C48" s="41"/>
      <c r="D48" s="41"/>
      <c r="E48" s="41"/>
      <c r="F48" s="42"/>
    </row>
    <row r="49" spans="1:6" x14ac:dyDescent="0.25">
      <c r="A49" s="14">
        <v>1</v>
      </c>
      <c r="B49" s="2">
        <v>800</v>
      </c>
      <c r="C49" s="3" t="s">
        <v>62</v>
      </c>
      <c r="D49" s="2" t="s">
        <v>63</v>
      </c>
      <c r="E49" s="30">
        <v>5.73</v>
      </c>
      <c r="F49" s="15">
        <f t="shared" ref="F49:F65" si="3">E49*B49</f>
        <v>4584</v>
      </c>
    </row>
    <row r="50" spans="1:6" x14ac:dyDescent="0.25">
      <c r="A50" s="14">
        <v>2</v>
      </c>
      <c r="B50" s="2">
        <v>500</v>
      </c>
      <c r="C50" s="3" t="s">
        <v>64</v>
      </c>
      <c r="D50" s="2" t="s">
        <v>65</v>
      </c>
      <c r="E50" s="30">
        <v>63.45</v>
      </c>
      <c r="F50" s="15">
        <f t="shared" si="3"/>
        <v>31725</v>
      </c>
    </row>
    <row r="51" spans="1:6" x14ac:dyDescent="0.25">
      <c r="A51" s="14">
        <v>3</v>
      </c>
      <c r="B51" s="2">
        <v>500</v>
      </c>
      <c r="C51" s="3" t="s">
        <v>64</v>
      </c>
      <c r="D51" s="2" t="s">
        <v>50</v>
      </c>
      <c r="E51" s="30">
        <v>21.14</v>
      </c>
      <c r="F51" s="15">
        <f t="shared" si="3"/>
        <v>10570</v>
      </c>
    </row>
    <row r="52" spans="1:6" x14ac:dyDescent="0.25">
      <c r="A52" s="14">
        <v>4</v>
      </c>
      <c r="B52" s="2">
        <v>800</v>
      </c>
      <c r="C52" s="3" t="s">
        <v>66</v>
      </c>
      <c r="D52" s="2" t="s">
        <v>67</v>
      </c>
      <c r="E52" s="30">
        <v>16.399999999999999</v>
      </c>
      <c r="F52" s="15">
        <f t="shared" si="3"/>
        <v>13119.999999999998</v>
      </c>
    </row>
    <row r="53" spans="1:6" x14ac:dyDescent="0.25">
      <c r="A53" s="14">
        <v>5</v>
      </c>
      <c r="B53" s="2">
        <v>400</v>
      </c>
      <c r="C53" s="3" t="s">
        <v>66</v>
      </c>
      <c r="D53" s="2" t="s">
        <v>68</v>
      </c>
      <c r="E53" s="30">
        <v>25.49</v>
      </c>
      <c r="F53" s="15">
        <f t="shared" si="3"/>
        <v>10196</v>
      </c>
    </row>
    <row r="54" spans="1:6" x14ac:dyDescent="0.25">
      <c r="A54" s="14">
        <v>6</v>
      </c>
      <c r="B54" s="5">
        <v>12000</v>
      </c>
      <c r="C54" s="3" t="s">
        <v>69</v>
      </c>
      <c r="D54" s="2" t="s">
        <v>70</v>
      </c>
      <c r="E54" s="30">
        <v>3.92</v>
      </c>
      <c r="F54" s="15">
        <f t="shared" si="3"/>
        <v>47040</v>
      </c>
    </row>
    <row r="55" spans="1:6" x14ac:dyDescent="0.25">
      <c r="A55" s="14">
        <v>7</v>
      </c>
      <c r="B55" s="5">
        <v>15000</v>
      </c>
      <c r="C55" s="3" t="s">
        <v>71</v>
      </c>
      <c r="D55" s="2" t="s">
        <v>52</v>
      </c>
      <c r="E55" s="30">
        <v>1.78</v>
      </c>
      <c r="F55" s="15">
        <f t="shared" si="3"/>
        <v>26700</v>
      </c>
    </row>
    <row r="56" spans="1:6" x14ac:dyDescent="0.25">
      <c r="A56" s="14">
        <v>8</v>
      </c>
      <c r="B56" s="5">
        <v>1500</v>
      </c>
      <c r="C56" s="3" t="s">
        <v>72</v>
      </c>
      <c r="D56" s="2" t="s">
        <v>50</v>
      </c>
      <c r="E56" s="30">
        <v>0.62</v>
      </c>
      <c r="F56" s="15">
        <f t="shared" si="3"/>
        <v>930</v>
      </c>
    </row>
    <row r="57" spans="1:6" x14ac:dyDescent="0.25">
      <c r="A57" s="14">
        <v>9</v>
      </c>
      <c r="B57" s="5">
        <v>1500</v>
      </c>
      <c r="C57" s="3" t="s">
        <v>72</v>
      </c>
      <c r="D57" s="2" t="s">
        <v>42</v>
      </c>
      <c r="E57" s="30">
        <v>1.64</v>
      </c>
      <c r="F57" s="15">
        <f t="shared" si="3"/>
        <v>2460</v>
      </c>
    </row>
    <row r="58" spans="1:6" x14ac:dyDescent="0.25">
      <c r="A58" s="14">
        <v>10</v>
      </c>
      <c r="B58" s="5">
        <v>6000</v>
      </c>
      <c r="C58" s="3" t="s">
        <v>73</v>
      </c>
      <c r="D58" s="2" t="s">
        <v>65</v>
      </c>
      <c r="E58" s="30">
        <v>1.87</v>
      </c>
      <c r="F58" s="15">
        <f t="shared" si="3"/>
        <v>11220</v>
      </c>
    </row>
    <row r="59" spans="1:6" x14ac:dyDescent="0.25">
      <c r="A59" s="14">
        <v>11</v>
      </c>
      <c r="B59" s="5">
        <v>3600</v>
      </c>
      <c r="C59" s="3" t="s">
        <v>74</v>
      </c>
      <c r="D59" s="2" t="s">
        <v>50</v>
      </c>
      <c r="E59" s="30">
        <v>3.61</v>
      </c>
      <c r="F59" s="15">
        <f t="shared" si="3"/>
        <v>12996</v>
      </c>
    </row>
    <row r="60" spans="1:6" x14ac:dyDescent="0.25">
      <c r="A60" s="14">
        <v>12</v>
      </c>
      <c r="B60" s="5">
        <v>10000</v>
      </c>
      <c r="C60" s="3" t="s">
        <v>23</v>
      </c>
      <c r="D60" s="2" t="s">
        <v>49</v>
      </c>
      <c r="E60" s="30">
        <v>0.34</v>
      </c>
      <c r="F60" s="15">
        <f t="shared" si="3"/>
        <v>3400.0000000000005</v>
      </c>
    </row>
    <row r="61" spans="1:6" x14ac:dyDescent="0.25">
      <c r="A61" s="14">
        <v>13</v>
      </c>
      <c r="B61" s="5">
        <v>5000</v>
      </c>
      <c r="C61" s="3" t="s">
        <v>9</v>
      </c>
      <c r="D61" s="2" t="s">
        <v>75</v>
      </c>
      <c r="E61" s="30">
        <v>0.16</v>
      </c>
      <c r="F61" s="15">
        <f t="shared" si="3"/>
        <v>800</v>
      </c>
    </row>
    <row r="62" spans="1:6" x14ac:dyDescent="0.25">
      <c r="A62" s="16">
        <v>14</v>
      </c>
      <c r="B62" s="5">
        <v>10000</v>
      </c>
      <c r="C62" s="3" t="s">
        <v>9</v>
      </c>
      <c r="D62" s="2" t="s">
        <v>76</v>
      </c>
      <c r="E62" s="30">
        <v>0.38</v>
      </c>
      <c r="F62" s="15">
        <f t="shared" si="3"/>
        <v>3800</v>
      </c>
    </row>
    <row r="63" spans="1:6" x14ac:dyDescent="0.25">
      <c r="A63" s="14">
        <v>15</v>
      </c>
      <c r="B63" s="5">
        <v>15000</v>
      </c>
      <c r="C63" s="3" t="s">
        <v>77</v>
      </c>
      <c r="D63" s="2" t="s">
        <v>50</v>
      </c>
      <c r="E63" s="30">
        <v>1.51</v>
      </c>
      <c r="F63" s="15">
        <f t="shared" si="3"/>
        <v>22650</v>
      </c>
    </row>
    <row r="64" spans="1:6" x14ac:dyDescent="0.25">
      <c r="A64" s="14">
        <v>16</v>
      </c>
      <c r="B64" s="5">
        <v>5000</v>
      </c>
      <c r="C64" s="3" t="s">
        <v>78</v>
      </c>
      <c r="D64" s="2" t="s">
        <v>76</v>
      </c>
      <c r="E64" s="30">
        <v>0.63</v>
      </c>
      <c r="F64" s="15">
        <f t="shared" si="3"/>
        <v>3150</v>
      </c>
    </row>
    <row r="65" spans="1:6" x14ac:dyDescent="0.25">
      <c r="A65" s="14">
        <v>17</v>
      </c>
      <c r="B65" s="5">
        <v>10000</v>
      </c>
      <c r="C65" s="21" t="s">
        <v>79</v>
      </c>
      <c r="D65" s="2" t="s">
        <v>80</v>
      </c>
      <c r="E65" s="30">
        <v>9.3000000000000007</v>
      </c>
      <c r="F65" s="15">
        <f t="shared" si="3"/>
        <v>93000</v>
      </c>
    </row>
    <row r="66" spans="1:6" x14ac:dyDescent="0.25">
      <c r="A66" s="22"/>
      <c r="B66" s="22"/>
      <c r="C66" s="22"/>
      <c r="D66" s="22"/>
      <c r="E66" s="23" t="s">
        <v>0</v>
      </c>
      <c r="F66" s="24">
        <f>SUM(F49:F65)</f>
        <v>298341</v>
      </c>
    </row>
    <row r="67" spans="1:6" x14ac:dyDescent="0.25">
      <c r="A67" s="25"/>
      <c r="B67" s="25"/>
      <c r="C67" s="25"/>
      <c r="D67" s="25"/>
      <c r="E67" s="25"/>
      <c r="F67" s="25"/>
    </row>
    <row r="68" spans="1:6" x14ac:dyDescent="0.25">
      <c r="A68" s="25"/>
      <c r="B68" s="25"/>
      <c r="C68" s="25"/>
      <c r="D68" s="26" t="s">
        <v>81</v>
      </c>
      <c r="E68" s="31">
        <f>SUM(F66+F47+F27+F11)</f>
        <v>612404.39999999991</v>
      </c>
      <c r="F68" s="32"/>
    </row>
    <row r="69" spans="1:6" x14ac:dyDescent="0.25">
      <c r="A69" s="28"/>
      <c r="B69" s="28"/>
      <c r="C69" s="28"/>
      <c r="D69" s="28"/>
      <c r="E69" s="25"/>
      <c r="F69" s="28"/>
    </row>
  </sheetData>
  <mergeCells count="6">
    <mergeCell ref="E68:F68"/>
    <mergeCell ref="A1:F1"/>
    <mergeCell ref="A3:F3"/>
    <mergeCell ref="A12:F12"/>
    <mergeCell ref="A28:F28"/>
    <mergeCell ref="A48:F48"/>
  </mergeCells>
  <pageMargins left="0.9055118110236221" right="0.51181102362204722" top="0.59055118110236227" bottom="0.59055118110236227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</dc:creator>
  <cp:lastModifiedBy>Licitacao01</cp:lastModifiedBy>
  <cp:lastPrinted>2021-06-28T13:57:16Z</cp:lastPrinted>
  <dcterms:created xsi:type="dcterms:W3CDTF">2019-10-01T19:22:55Z</dcterms:created>
  <dcterms:modified xsi:type="dcterms:W3CDTF">2021-06-28T17:42:16Z</dcterms:modified>
</cp:coreProperties>
</file>