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<sst xmlns="http://schemas.openxmlformats.org/spreadsheetml/2006/main" count="131" uniqueCount="120">
  <si>
    <t xml:space="preserve">BROMOPRIDA </t>
  </si>
  <si>
    <t xml:space="preserve">DIPIRONA </t>
  </si>
  <si>
    <t xml:space="preserve">CETOPROFENO </t>
  </si>
  <si>
    <t>CLORETO DE SODIO (RENAME)</t>
  </si>
  <si>
    <t>SOLUÇÃO NASAL 0,9% 30ML</t>
  </si>
  <si>
    <t xml:space="preserve">POLIVITAMINICO </t>
  </si>
  <si>
    <t>PROTETOR</t>
  </si>
  <si>
    <t>FPS 50 - 120GR</t>
  </si>
  <si>
    <t>COMPRIMIDO 75MG</t>
  </si>
  <si>
    <t xml:space="preserve">HIDRALAZINA </t>
  </si>
  <si>
    <t xml:space="preserve">METOCLOPRAMIDA </t>
  </si>
  <si>
    <t xml:space="preserve">MONONITRATO DE ISOSSORBIDA </t>
  </si>
  <si>
    <t>TOTAL</t>
  </si>
  <si>
    <t xml:space="preserve">ACIDO GRAXOS ESSENCIAIS C/ ÓLEO DE GIRASSSOL </t>
  </si>
  <si>
    <t>FRASCO 200ML</t>
  </si>
  <si>
    <t xml:space="preserve">BROMETO DE IPRATRÓPIO </t>
  </si>
  <si>
    <t>SOLUÇÃO P/INALAÇÃO 0,25MG/ML 20ML</t>
  </si>
  <si>
    <t xml:space="preserve">BROMIDRATO DE FENOTEROL </t>
  </si>
  <si>
    <t>SOLUÇÃO P/INALAÇÃO 5MG/ML 20ML</t>
  </si>
  <si>
    <t>FOSFATO SODIO MONOBASICO+FOSFOTO SODIO DIBASICO</t>
  </si>
  <si>
    <t>SOLUÇÃO RETAL 160MG+60MG SOL.130ML</t>
  </si>
  <si>
    <t xml:space="preserve">LIDOCAINA </t>
  </si>
  <si>
    <t>SPRAY 100MG/ML</t>
  </si>
  <si>
    <t xml:space="preserve">INSULINA ASPARTATE </t>
  </si>
  <si>
    <t>FRASCO 10ML ( 100U/ML)</t>
  </si>
  <si>
    <t xml:space="preserve">INSULINA GLARGINA </t>
  </si>
  <si>
    <t>FRASCO  10ML ( 100U/ML )</t>
  </si>
  <si>
    <t>INSULINA GLARGINA  -  LANTUS SOLOSTAR</t>
  </si>
  <si>
    <t>CANETA  3ML ( 100U/ML )</t>
  </si>
  <si>
    <t xml:space="preserve">INSULINA DETEMIR </t>
  </si>
  <si>
    <t>INSULINA DEGLUDECA + LIRAGLUTINA</t>
  </si>
  <si>
    <t>CANETA  3ML ( 100U/ML + 3,6MG/ML)</t>
  </si>
  <si>
    <t xml:space="preserve">INSULINA NPH HUMANA </t>
  </si>
  <si>
    <t xml:space="preserve">FRASCO 100UI/ML 10ML </t>
  </si>
  <si>
    <t xml:space="preserve">INSULINA REGULAR </t>
  </si>
  <si>
    <t>KOLAGENASE+CLORANFENICOL</t>
  </si>
  <si>
    <t>POMADA 0,6UI+0,01G 30G</t>
  </si>
  <si>
    <t>POMADA 2% 30G</t>
  </si>
  <si>
    <t>NITRATO DE CÉRIO+SULFADIAZINA DE PRATA</t>
  </si>
  <si>
    <t>CREME 0,4%+1% 30G POTE 400GR</t>
  </si>
  <si>
    <t xml:space="preserve">SULFADIAZINA DE PRATA </t>
  </si>
  <si>
    <t>CREME 10MG/GR POTE 400GR</t>
  </si>
  <si>
    <t>DICLOFENACO DIETILAMONIO</t>
  </si>
  <si>
    <t>GEL CERME 60GR</t>
  </si>
  <si>
    <t>FPS 70 - 200 ML</t>
  </si>
  <si>
    <t xml:space="preserve">CLOPIDOGREL </t>
  </si>
  <si>
    <t>DIMINIDRATO DE ISOSSORBIDA</t>
  </si>
  <si>
    <t xml:space="preserve">COMPRIMIDO 5MG SUB LINGUAL </t>
  </si>
  <si>
    <t>ACETATO BETAMETASONA+FOSFATO DISSÓDICO BETAMETASONA</t>
  </si>
  <si>
    <t>AMPOLA 3MG/ML 1ML</t>
  </si>
  <si>
    <t xml:space="preserve">ADENOSINA </t>
  </si>
  <si>
    <t>AMPOLA 6MG IV 2ML</t>
  </si>
  <si>
    <t>AGUA DESTILADA ( AGUA P/ INJEÇÃO)</t>
  </si>
  <si>
    <t>AMPOLA 10ML</t>
  </si>
  <si>
    <t xml:space="preserve">AMIODARONA  </t>
  </si>
  <si>
    <t xml:space="preserve">AMPOLA 50MG/ML IV 3ML </t>
  </si>
  <si>
    <t xml:space="preserve">ATROPINA </t>
  </si>
  <si>
    <t>AMPOLA 0,25MG/ML IV/IM/SC 1ML</t>
  </si>
  <si>
    <t xml:space="preserve">BENZILPENICILINA BENZATINA </t>
  </si>
  <si>
    <t>AMPOLA 1200000UI IM 4ML</t>
  </si>
  <si>
    <t xml:space="preserve">BENZILPENICILINA PROCAINA + POTASSICA  </t>
  </si>
  <si>
    <t>AMPOLA 400000UI IM</t>
  </si>
  <si>
    <t>AMPOLA 10MG IV/IM 2ML</t>
  </si>
  <si>
    <t>BUTILBROMETO DE ESCOPOLAMINA+DIPIRONA IM/IV</t>
  </si>
  <si>
    <t>AMPOLA 4MG+500MG/ML IV/IM 5ML</t>
  </si>
  <si>
    <t>CEFALOTINA SÓDICA</t>
  </si>
  <si>
    <t>AMPOLA 1G IV/IM</t>
  </si>
  <si>
    <t>AMPOLA 50MG/ML IM 2ML</t>
  </si>
  <si>
    <t xml:space="preserve">DESLANOSIDEOS </t>
  </si>
  <si>
    <t>AMPOLA 0,2MG/ML EV 2ML</t>
  </si>
  <si>
    <t>AMPOLA 500MG/ML IV/IM 2ML</t>
  </si>
  <si>
    <t xml:space="preserve">DOPAMINA </t>
  </si>
  <si>
    <t>AMPOLA 5MG/ML IV 10ML</t>
  </si>
  <si>
    <t xml:space="preserve">DOBUTAMINA </t>
  </si>
  <si>
    <t>AMPOLA 12,5MG/ML</t>
  </si>
  <si>
    <t xml:space="preserve">ENOXAPARINA </t>
  </si>
  <si>
    <t>AMPOLA 20MG/0,2ML</t>
  </si>
  <si>
    <t xml:space="preserve">ETILEFRINA </t>
  </si>
  <si>
    <t>AMPOLA 10MG/ML</t>
  </si>
  <si>
    <t xml:space="preserve">FITOMENADIONA </t>
  </si>
  <si>
    <t>AMPOLA 10MG/ML IM 1ML</t>
  </si>
  <si>
    <t xml:space="preserve">FUROSEMIDA </t>
  </si>
  <si>
    <t>AMPOLA 10MG/ML IV/IM 2ML</t>
  </si>
  <si>
    <t xml:space="preserve">GENTAMICINA </t>
  </si>
  <si>
    <t>AMPOLA 80MG/2ML</t>
  </si>
  <si>
    <t xml:space="preserve">GLICONATO DE CALCIO 10% </t>
  </si>
  <si>
    <t>FRASCO-AMPOLA 10% 10ML</t>
  </si>
  <si>
    <t xml:space="preserve">GLICOSE </t>
  </si>
  <si>
    <t>AMPOLA 25% 10ML</t>
  </si>
  <si>
    <t>AMPOLA 50% 10ML</t>
  </si>
  <si>
    <t xml:space="preserve">HEPARINA </t>
  </si>
  <si>
    <t>AMPOLA 5000UI/ML IM/SC 5ML</t>
  </si>
  <si>
    <t>AMPOLA 20MG/ML   - 1ML</t>
  </si>
  <si>
    <t xml:space="preserve">HIDROCORTISONA </t>
  </si>
  <si>
    <t>AMPOLA 500MG IV/IM</t>
  </si>
  <si>
    <t>AMPOLA 100MG IV/IM</t>
  </si>
  <si>
    <t>SOLUÇÃO INJETAVEL 2% 20ML SEM VASO CONSTRITOR</t>
  </si>
  <si>
    <t>LINCOMICINA</t>
  </si>
  <si>
    <t>AMPOLA 300MG/ML IV/IM 2ML</t>
  </si>
  <si>
    <t>AMPOLA 10MG/2ML</t>
  </si>
  <si>
    <t>AMPOLA 10MG/ML - 1ML</t>
  </si>
  <si>
    <t>AMPOLA IV 2ML</t>
  </si>
  <si>
    <t>PROMETAZINA</t>
  </si>
  <si>
    <t>AMPOLA 25MG/ML IM 2ML</t>
  </si>
  <si>
    <t xml:space="preserve">CIMETIDINA </t>
  </si>
  <si>
    <t>AMPOLA 150MG/ML  - 2ML</t>
  </si>
  <si>
    <t>SULFATO DE MAGNESIO</t>
  </si>
  <si>
    <t>AMPOLA 10% 10ML</t>
  </si>
  <si>
    <t xml:space="preserve">SUXAMETÔNIO </t>
  </si>
  <si>
    <t xml:space="preserve">FRASCO-AMPOLA 100MG/ML IV/IM </t>
  </si>
  <si>
    <t xml:space="preserve">TERBUTALINA </t>
  </si>
  <si>
    <t>AMPOLA 0,5MG/ML 1ML</t>
  </si>
  <si>
    <t>MEDICAMENTOS PARA PRONTO SOCORRO</t>
  </si>
  <si>
    <t xml:space="preserve">TOTAL GERAL </t>
  </si>
  <si>
    <t>MEDICAMENTOS - POMADA/CREME/GEL/LOÇÃO - LOTE - 7</t>
  </si>
  <si>
    <t>MEDICAMENTOS - INJETÁVEIS - LOTE 9</t>
  </si>
  <si>
    <t>MEDICAMENTOS - SOLUÇÕES - LOTE - 5  (EXCLUSIVO - MEs e EPPs)</t>
  </si>
  <si>
    <t>MEDICAMENTOS - INSULINAS - LOTE 6  (EXCLUSIVO - MEs e EPPs)</t>
  </si>
  <si>
    <t>MEDICAMENTOS - COMPRIMIDOS - LOTE 8  (EXCLUSIVO - MEs e EPPs)</t>
  </si>
  <si>
    <t>ANEXO - I - RELAÇÃO - TERMO DE REFERÊNCIA (DESCRITIVO)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</si>
</sst>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0.0"/>
    <numFmt numFmtId="178" formatCode="_(* #,##0.0_);_(* \(#,##0.0\);_(* &quot;-&quot;??_);_(@_)"/>
    <numFmt numFmtId="179" formatCode="#,##0.000;[Red]#,##0.000"/>
    <numFmt numFmtId="180" formatCode="0.000"/>
    <numFmt numFmtId="181" formatCode="#,##0.000"/>
    <numFmt numFmtId="182" formatCode="0.00000"/>
    <numFmt numFmtId="183" formatCode="0.0000"/>
    <numFmt numFmtId="184" formatCode="&quot;Ativado&quot;;&quot;Ativado&quot;;&quot;Desativado&quot;"/>
    <numFmt numFmtId="185" formatCode="#,##0.0;[Red]#,##0.0"/>
    <numFmt numFmtId="186" formatCode="&quot;R$&quot;\ #,##0.00"/>
    <numFmt numFmtId="187" formatCode="0.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9" fontId="0" fillId="0" borderId="0" xfId="64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wrapText="1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0" fontId="42" fillId="0" borderId="12" xfId="0" applyNumberFormat="1" applyFont="1" applyBorder="1" applyAlignment="1">
      <alignment horizontal="center"/>
    </xf>
    <xf numFmtId="186" fontId="42" fillId="0" borderId="13" xfId="0" applyNumberFormat="1" applyFont="1" applyBorder="1" applyAlignment="1">
      <alignment horizontal="center" wrapText="1"/>
    </xf>
    <xf numFmtId="186" fontId="42" fillId="0" borderId="13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186" fontId="42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4" fontId="3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9" fontId="4" fillId="0" borderId="0" xfId="64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86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20" zoomScaleNormal="120" zoomScalePageLayoutView="0" workbookViewId="0" topLeftCell="A1">
      <selection activeCell="C15" sqref="C15"/>
    </sheetView>
  </sheetViews>
  <sheetFormatPr defaultColWidth="9.140625" defaultRowHeight="12.75"/>
  <cols>
    <col min="1" max="1" width="5.8515625" style="2" customWidth="1"/>
    <col min="2" max="2" width="9.57421875" style="4" customWidth="1"/>
    <col min="3" max="3" width="49.28125" style="6" customWidth="1"/>
    <col min="4" max="4" width="40.57421875" style="2" customWidth="1"/>
    <col min="5" max="5" width="10.8515625" style="2" customWidth="1"/>
    <col min="6" max="6" width="15.28125" style="1" bestFit="1" customWidth="1"/>
  </cols>
  <sheetData>
    <row r="1" spans="1:6" ht="12.75">
      <c r="A1" s="37" t="s">
        <v>119</v>
      </c>
      <c r="B1" s="37"/>
      <c r="C1" s="37"/>
      <c r="D1" s="37"/>
      <c r="E1" s="37"/>
      <c r="F1" s="37"/>
    </row>
    <row r="2" spans="1:6" s="3" customFormat="1" ht="12.75">
      <c r="A2" s="38"/>
      <c r="B2" s="38"/>
      <c r="C2" s="38"/>
      <c r="D2" s="38"/>
      <c r="E2" s="38"/>
      <c r="F2" s="38"/>
    </row>
    <row r="3" spans="1:6" s="3" customFormat="1" ht="12.75">
      <c r="A3" s="36" t="s">
        <v>112</v>
      </c>
      <c r="B3" s="36"/>
      <c r="C3" s="36"/>
      <c r="D3" s="36"/>
      <c r="E3" s="36"/>
      <c r="F3" s="36"/>
    </row>
    <row r="4" spans="1:6" ht="12.75">
      <c r="A4" s="47" t="s">
        <v>116</v>
      </c>
      <c r="B4" s="48"/>
      <c r="C4" s="48"/>
      <c r="D4" s="48"/>
      <c r="E4" s="48"/>
      <c r="F4" s="49"/>
    </row>
    <row r="5" spans="1:6" ht="12.75">
      <c r="A5" s="7">
        <v>1</v>
      </c>
      <c r="B5" s="8">
        <v>500</v>
      </c>
      <c r="C5" s="27" t="s">
        <v>13</v>
      </c>
      <c r="D5" s="9" t="s">
        <v>14</v>
      </c>
      <c r="E5" s="32">
        <v>12.23</v>
      </c>
      <c r="F5" s="10">
        <f aca="true" t="shared" si="0" ref="F5:F10">E5*B5</f>
        <v>6115</v>
      </c>
    </row>
    <row r="6" spans="1:6" ht="12.75">
      <c r="A6" s="7">
        <v>2</v>
      </c>
      <c r="B6" s="9">
        <v>150</v>
      </c>
      <c r="C6" s="27" t="s">
        <v>15</v>
      </c>
      <c r="D6" s="9" t="s">
        <v>16</v>
      </c>
      <c r="E6" s="33">
        <v>1.5</v>
      </c>
      <c r="F6" s="10">
        <f t="shared" si="0"/>
        <v>225</v>
      </c>
    </row>
    <row r="7" spans="1:6" ht="12.75">
      <c r="A7" s="7">
        <v>3</v>
      </c>
      <c r="B7" s="9">
        <v>50</v>
      </c>
      <c r="C7" s="27" t="s">
        <v>17</v>
      </c>
      <c r="D7" s="9" t="s">
        <v>18</v>
      </c>
      <c r="E7" s="33">
        <v>12.67</v>
      </c>
      <c r="F7" s="10">
        <f t="shared" si="0"/>
        <v>633.5</v>
      </c>
    </row>
    <row r="8" spans="1:6" ht="12.75">
      <c r="A8" s="7">
        <v>4</v>
      </c>
      <c r="B8" s="9">
        <v>1000</v>
      </c>
      <c r="C8" s="27" t="s">
        <v>3</v>
      </c>
      <c r="D8" s="9" t="s">
        <v>4</v>
      </c>
      <c r="E8" s="33">
        <v>16.42</v>
      </c>
      <c r="F8" s="10">
        <f t="shared" si="0"/>
        <v>16420</v>
      </c>
    </row>
    <row r="9" spans="1:6" ht="24">
      <c r="A9" s="7">
        <v>5</v>
      </c>
      <c r="B9" s="9">
        <v>300</v>
      </c>
      <c r="C9" s="27" t="s">
        <v>19</v>
      </c>
      <c r="D9" s="9" t="s">
        <v>20</v>
      </c>
      <c r="E9" s="33">
        <v>9.68</v>
      </c>
      <c r="F9" s="10">
        <f t="shared" si="0"/>
        <v>2904</v>
      </c>
    </row>
    <row r="10" spans="1:6" ht="12.75">
      <c r="A10" s="7">
        <v>6</v>
      </c>
      <c r="B10" s="9">
        <v>10</v>
      </c>
      <c r="C10" s="27" t="s">
        <v>21</v>
      </c>
      <c r="D10" s="9" t="s">
        <v>22</v>
      </c>
      <c r="E10" s="33">
        <v>99.57</v>
      </c>
      <c r="F10" s="10">
        <f t="shared" si="0"/>
        <v>995.6999999999999</v>
      </c>
    </row>
    <row r="11" spans="1:6" ht="12.75">
      <c r="A11" s="11"/>
      <c r="B11" s="12"/>
      <c r="C11" s="28"/>
      <c r="D11" s="12"/>
      <c r="E11" s="13" t="s">
        <v>12</v>
      </c>
      <c r="F11" s="14">
        <f>SUM(F5:F10)</f>
        <v>27293.2</v>
      </c>
    </row>
    <row r="12" spans="1:6" ht="12.75">
      <c r="A12" s="41" t="s">
        <v>117</v>
      </c>
      <c r="B12" s="42"/>
      <c r="C12" s="42"/>
      <c r="D12" s="42"/>
      <c r="E12" s="42"/>
      <c r="F12" s="43"/>
    </row>
    <row r="13" spans="1:6" ht="12.75">
      <c r="A13" s="7">
        <v>1</v>
      </c>
      <c r="B13" s="9">
        <v>10</v>
      </c>
      <c r="C13" s="27" t="s">
        <v>23</v>
      </c>
      <c r="D13" s="9" t="s">
        <v>24</v>
      </c>
      <c r="E13" s="33">
        <v>148.62</v>
      </c>
      <c r="F13" s="10">
        <f>E13*B13</f>
        <v>1486.2</v>
      </c>
    </row>
    <row r="14" spans="1:6" ht="12.75">
      <c r="A14" s="7">
        <v>2</v>
      </c>
      <c r="B14" s="9">
        <v>80</v>
      </c>
      <c r="C14" s="27" t="s">
        <v>25</v>
      </c>
      <c r="D14" s="9" t="s">
        <v>26</v>
      </c>
      <c r="E14" s="33">
        <v>321.05</v>
      </c>
      <c r="F14" s="10">
        <f aca="true" t="shared" si="1" ref="F14:F19">E14*B14</f>
        <v>25684</v>
      </c>
    </row>
    <row r="15" spans="1:6" ht="12.75">
      <c r="A15" s="7">
        <v>3</v>
      </c>
      <c r="B15" s="9">
        <v>150</v>
      </c>
      <c r="C15" s="27" t="s">
        <v>27</v>
      </c>
      <c r="D15" s="9" t="s">
        <v>28</v>
      </c>
      <c r="E15" s="33">
        <v>114.34</v>
      </c>
      <c r="F15" s="10">
        <f t="shared" si="1"/>
        <v>17151</v>
      </c>
    </row>
    <row r="16" spans="1:6" ht="12.75">
      <c r="A16" s="7">
        <v>4</v>
      </c>
      <c r="B16" s="9">
        <v>30</v>
      </c>
      <c r="C16" s="27" t="s">
        <v>29</v>
      </c>
      <c r="D16" s="9" t="s">
        <v>28</v>
      </c>
      <c r="E16" s="33">
        <v>115.99</v>
      </c>
      <c r="F16" s="10">
        <f t="shared" si="1"/>
        <v>3479.7</v>
      </c>
    </row>
    <row r="17" spans="1:6" ht="12.75">
      <c r="A17" s="7">
        <v>5</v>
      </c>
      <c r="B17" s="9">
        <v>100</v>
      </c>
      <c r="C17" s="27" t="s">
        <v>30</v>
      </c>
      <c r="D17" s="9" t="s">
        <v>31</v>
      </c>
      <c r="E17" s="33">
        <v>271.34</v>
      </c>
      <c r="F17" s="10">
        <f t="shared" si="1"/>
        <v>27133.999999999996</v>
      </c>
    </row>
    <row r="18" spans="1:6" ht="12.75">
      <c r="A18" s="7">
        <v>6</v>
      </c>
      <c r="B18" s="9">
        <v>30</v>
      </c>
      <c r="C18" s="27" t="s">
        <v>32</v>
      </c>
      <c r="D18" s="9" t="s">
        <v>33</v>
      </c>
      <c r="E18" s="33">
        <v>39.48</v>
      </c>
      <c r="F18" s="10">
        <f t="shared" si="1"/>
        <v>1184.3999999999999</v>
      </c>
    </row>
    <row r="19" spans="1:6" ht="12.75">
      <c r="A19" s="7">
        <v>7</v>
      </c>
      <c r="B19" s="9">
        <v>10</v>
      </c>
      <c r="C19" s="27" t="s">
        <v>34</v>
      </c>
      <c r="D19" s="9" t="s">
        <v>33</v>
      </c>
      <c r="E19" s="33">
        <v>39.48</v>
      </c>
      <c r="F19" s="10">
        <f t="shared" si="1"/>
        <v>394.79999999999995</v>
      </c>
    </row>
    <row r="20" spans="1:6" ht="12.75">
      <c r="A20" s="11"/>
      <c r="B20" s="12"/>
      <c r="C20" s="28"/>
      <c r="D20" s="12"/>
      <c r="E20" s="13" t="s">
        <v>12</v>
      </c>
      <c r="F20" s="15">
        <f>SUM(F13:F19)</f>
        <v>76514.09999999999</v>
      </c>
    </row>
    <row r="21" spans="1:6" ht="12.75">
      <c r="A21" s="41" t="s">
        <v>114</v>
      </c>
      <c r="B21" s="42"/>
      <c r="C21" s="42"/>
      <c r="D21" s="42"/>
      <c r="E21" s="42"/>
      <c r="F21" s="43"/>
    </row>
    <row r="22" spans="1:6" ht="12.75">
      <c r="A22" s="7">
        <v>1</v>
      </c>
      <c r="B22" s="9">
        <v>300</v>
      </c>
      <c r="C22" s="27" t="s">
        <v>35</v>
      </c>
      <c r="D22" s="9" t="s">
        <v>36</v>
      </c>
      <c r="E22" s="33">
        <v>29.51</v>
      </c>
      <c r="F22" s="10">
        <f>E22*B22</f>
        <v>8853</v>
      </c>
    </row>
    <row r="23" spans="1:6" ht="12.75">
      <c r="A23" s="7">
        <v>2</v>
      </c>
      <c r="B23" s="9">
        <v>300</v>
      </c>
      <c r="C23" s="27" t="s">
        <v>21</v>
      </c>
      <c r="D23" s="9" t="s">
        <v>37</v>
      </c>
      <c r="E23" s="33">
        <v>6.26</v>
      </c>
      <c r="F23" s="10">
        <f aca="true" t="shared" si="2" ref="F23:F28">E23*B23</f>
        <v>1878</v>
      </c>
    </row>
    <row r="24" spans="1:6" ht="12.75">
      <c r="A24" s="7">
        <v>3</v>
      </c>
      <c r="B24" s="9">
        <v>30</v>
      </c>
      <c r="C24" s="27" t="s">
        <v>38</v>
      </c>
      <c r="D24" s="9" t="s">
        <v>39</v>
      </c>
      <c r="E24" s="33">
        <v>689.74</v>
      </c>
      <c r="F24" s="10">
        <f t="shared" si="2"/>
        <v>20692.2</v>
      </c>
    </row>
    <row r="25" spans="1:6" ht="12.75">
      <c r="A25" s="7">
        <v>4</v>
      </c>
      <c r="B25" s="9">
        <v>60</v>
      </c>
      <c r="C25" s="27" t="s">
        <v>40</v>
      </c>
      <c r="D25" s="9" t="s">
        <v>41</v>
      </c>
      <c r="E25" s="33">
        <v>76.43</v>
      </c>
      <c r="F25" s="10">
        <f t="shared" si="2"/>
        <v>4585.8</v>
      </c>
    </row>
    <row r="26" spans="1:6" ht="12.75">
      <c r="A26" s="7">
        <v>5</v>
      </c>
      <c r="B26" s="16">
        <v>200</v>
      </c>
      <c r="C26" s="27" t="s">
        <v>42</v>
      </c>
      <c r="D26" s="9" t="s">
        <v>43</v>
      </c>
      <c r="E26" s="33">
        <v>8.27</v>
      </c>
      <c r="F26" s="10">
        <f t="shared" si="2"/>
        <v>1654</v>
      </c>
    </row>
    <row r="27" spans="1:6" ht="12.75">
      <c r="A27" s="7">
        <v>6</v>
      </c>
      <c r="B27" s="9">
        <v>200</v>
      </c>
      <c r="C27" s="27" t="s">
        <v>6</v>
      </c>
      <c r="D27" s="9" t="s">
        <v>7</v>
      </c>
      <c r="E27" s="33">
        <v>46.19</v>
      </c>
      <c r="F27" s="10">
        <f t="shared" si="2"/>
        <v>9238</v>
      </c>
    </row>
    <row r="28" spans="1:6" ht="12.75">
      <c r="A28" s="7">
        <v>7</v>
      </c>
      <c r="B28" s="9">
        <v>400</v>
      </c>
      <c r="C28" s="27" t="s">
        <v>6</v>
      </c>
      <c r="D28" s="9" t="s">
        <v>44</v>
      </c>
      <c r="E28" s="33">
        <v>110.17</v>
      </c>
      <c r="F28" s="10">
        <f t="shared" si="2"/>
        <v>44068</v>
      </c>
    </row>
    <row r="29" spans="1:6" ht="12.75">
      <c r="A29" s="11"/>
      <c r="B29" s="12"/>
      <c r="C29" s="28"/>
      <c r="D29" s="12"/>
      <c r="E29" s="13" t="s">
        <v>12</v>
      </c>
      <c r="F29" s="15">
        <f>SUM(F22:F28)</f>
        <v>90969</v>
      </c>
    </row>
    <row r="30" spans="1:6" ht="12.75">
      <c r="A30" s="44" t="s">
        <v>118</v>
      </c>
      <c r="B30" s="45"/>
      <c r="C30" s="45"/>
      <c r="D30" s="45"/>
      <c r="E30" s="45"/>
      <c r="F30" s="46"/>
    </row>
    <row r="31" spans="1:6" ht="12.75">
      <c r="A31" s="7">
        <v>1</v>
      </c>
      <c r="B31" s="9">
        <v>500</v>
      </c>
      <c r="C31" s="27" t="s">
        <v>45</v>
      </c>
      <c r="D31" s="9" t="s">
        <v>8</v>
      </c>
      <c r="E31" s="33">
        <v>0.89</v>
      </c>
      <c r="F31" s="10">
        <f>E31*B31</f>
        <v>445</v>
      </c>
    </row>
    <row r="32" spans="1:6" ht="12.75">
      <c r="A32" s="7">
        <v>2</v>
      </c>
      <c r="B32" s="9">
        <v>300</v>
      </c>
      <c r="C32" s="27" t="s">
        <v>46</v>
      </c>
      <c r="D32" s="9" t="s">
        <v>47</v>
      </c>
      <c r="E32" s="33">
        <v>0.4</v>
      </c>
      <c r="F32" s="10">
        <f>E32*B32</f>
        <v>120</v>
      </c>
    </row>
    <row r="33" spans="1:6" ht="12.75">
      <c r="A33" s="11"/>
      <c r="B33" s="12"/>
      <c r="C33" s="28"/>
      <c r="D33" s="12"/>
      <c r="E33" s="17" t="s">
        <v>12</v>
      </c>
      <c r="F33" s="15">
        <f>SUM(F31:F32)</f>
        <v>565</v>
      </c>
    </row>
    <row r="34" spans="1:6" ht="12.75">
      <c r="A34" s="44" t="s">
        <v>115</v>
      </c>
      <c r="B34" s="45"/>
      <c r="C34" s="45"/>
      <c r="D34" s="45"/>
      <c r="E34" s="45"/>
      <c r="F34" s="46"/>
    </row>
    <row r="35" spans="1:6" ht="24">
      <c r="A35" s="18">
        <v>1</v>
      </c>
      <c r="B35" s="19">
        <v>200</v>
      </c>
      <c r="C35" s="29" t="s">
        <v>48</v>
      </c>
      <c r="D35" s="20" t="s">
        <v>49</v>
      </c>
      <c r="E35" s="33">
        <v>13.72</v>
      </c>
      <c r="F35" s="10">
        <f>E35*B35</f>
        <v>2744</v>
      </c>
    </row>
    <row r="36" spans="1:6" ht="12.75">
      <c r="A36" s="7">
        <v>2</v>
      </c>
      <c r="B36" s="8">
        <v>500</v>
      </c>
      <c r="C36" s="30" t="s">
        <v>50</v>
      </c>
      <c r="D36" s="21" t="s">
        <v>51</v>
      </c>
      <c r="E36" s="33">
        <v>17.52</v>
      </c>
      <c r="F36" s="10">
        <f aca="true" t="shared" si="3" ref="F36:F71">E36*B36</f>
        <v>8760</v>
      </c>
    </row>
    <row r="37" spans="1:6" ht="12.75">
      <c r="A37" s="7">
        <v>4</v>
      </c>
      <c r="B37" s="8">
        <v>10000</v>
      </c>
      <c r="C37" s="27" t="s">
        <v>52</v>
      </c>
      <c r="D37" s="21" t="s">
        <v>53</v>
      </c>
      <c r="E37" s="33">
        <v>0.69</v>
      </c>
      <c r="F37" s="10">
        <f t="shared" si="3"/>
        <v>6899.999999999999</v>
      </c>
    </row>
    <row r="38" spans="1:6" ht="12.75">
      <c r="A38" s="7">
        <v>4</v>
      </c>
      <c r="B38" s="9">
        <v>200</v>
      </c>
      <c r="C38" s="27" t="s">
        <v>54</v>
      </c>
      <c r="D38" s="21" t="s">
        <v>55</v>
      </c>
      <c r="E38" s="33">
        <v>3.52</v>
      </c>
      <c r="F38" s="10">
        <f t="shared" si="3"/>
        <v>704</v>
      </c>
    </row>
    <row r="39" spans="1:6" ht="12.75">
      <c r="A39" s="7">
        <v>5</v>
      </c>
      <c r="B39" s="9">
        <v>300</v>
      </c>
      <c r="C39" s="27" t="s">
        <v>56</v>
      </c>
      <c r="D39" s="21" t="s">
        <v>57</v>
      </c>
      <c r="E39" s="33">
        <v>0.84</v>
      </c>
      <c r="F39" s="10">
        <f t="shared" si="3"/>
        <v>252</v>
      </c>
    </row>
    <row r="40" spans="1:6" ht="12.75">
      <c r="A40" s="7">
        <v>6</v>
      </c>
      <c r="B40" s="9">
        <v>150</v>
      </c>
      <c r="C40" s="27" t="s">
        <v>58</v>
      </c>
      <c r="D40" s="21" t="s">
        <v>59</v>
      </c>
      <c r="E40" s="33">
        <v>18.28</v>
      </c>
      <c r="F40" s="10">
        <f t="shared" si="3"/>
        <v>2742</v>
      </c>
    </row>
    <row r="41" spans="1:6" ht="12.75">
      <c r="A41" s="7">
        <v>7</v>
      </c>
      <c r="B41" s="9">
        <v>50</v>
      </c>
      <c r="C41" s="27" t="s">
        <v>60</v>
      </c>
      <c r="D41" s="21" t="s">
        <v>61</v>
      </c>
      <c r="E41" s="33">
        <v>10.59</v>
      </c>
      <c r="F41" s="10">
        <f t="shared" si="3"/>
        <v>529.5</v>
      </c>
    </row>
    <row r="42" spans="1:6" ht="12.75">
      <c r="A42" s="7">
        <v>8</v>
      </c>
      <c r="B42" s="8">
        <v>2500</v>
      </c>
      <c r="C42" s="27" t="s">
        <v>0</v>
      </c>
      <c r="D42" s="21" t="s">
        <v>62</v>
      </c>
      <c r="E42" s="33">
        <v>2.05</v>
      </c>
      <c r="F42" s="10">
        <f t="shared" si="3"/>
        <v>5125</v>
      </c>
    </row>
    <row r="43" spans="1:6" ht="12.75">
      <c r="A43" s="7">
        <v>9</v>
      </c>
      <c r="B43" s="8">
        <v>2000</v>
      </c>
      <c r="C43" s="27" t="s">
        <v>63</v>
      </c>
      <c r="D43" s="21" t="s">
        <v>64</v>
      </c>
      <c r="E43" s="33">
        <v>6.3</v>
      </c>
      <c r="F43" s="10">
        <f t="shared" si="3"/>
        <v>12600</v>
      </c>
    </row>
    <row r="44" spans="1:6" ht="12.75">
      <c r="A44" s="7">
        <v>10</v>
      </c>
      <c r="B44" s="9">
        <v>50</v>
      </c>
      <c r="C44" s="27" t="s">
        <v>65</v>
      </c>
      <c r="D44" s="21" t="s">
        <v>66</v>
      </c>
      <c r="E44" s="33">
        <v>14.13</v>
      </c>
      <c r="F44" s="10">
        <f t="shared" si="3"/>
        <v>706.5</v>
      </c>
    </row>
    <row r="45" spans="1:6" ht="12.75">
      <c r="A45" s="7">
        <v>11</v>
      </c>
      <c r="B45" s="8">
        <v>1500</v>
      </c>
      <c r="C45" s="27" t="s">
        <v>2</v>
      </c>
      <c r="D45" s="21" t="s">
        <v>67</v>
      </c>
      <c r="E45" s="33">
        <v>2.6</v>
      </c>
      <c r="F45" s="10">
        <f t="shared" si="3"/>
        <v>3900</v>
      </c>
    </row>
    <row r="46" spans="1:6" ht="12.75">
      <c r="A46" s="7">
        <v>12</v>
      </c>
      <c r="B46" s="9">
        <v>200</v>
      </c>
      <c r="C46" s="27" t="s">
        <v>68</v>
      </c>
      <c r="D46" s="21" t="s">
        <v>69</v>
      </c>
      <c r="E46" s="33">
        <v>3.1</v>
      </c>
      <c r="F46" s="10">
        <f t="shared" si="3"/>
        <v>620</v>
      </c>
    </row>
    <row r="47" spans="1:6" ht="12.75">
      <c r="A47" s="7">
        <v>13</v>
      </c>
      <c r="B47" s="8">
        <v>10000</v>
      </c>
      <c r="C47" s="27" t="s">
        <v>1</v>
      </c>
      <c r="D47" s="21" t="s">
        <v>70</v>
      </c>
      <c r="E47" s="33">
        <v>1.34</v>
      </c>
      <c r="F47" s="10">
        <f t="shared" si="3"/>
        <v>13400</v>
      </c>
    </row>
    <row r="48" spans="1:6" ht="12.75">
      <c r="A48" s="7">
        <v>14</v>
      </c>
      <c r="B48" s="9">
        <v>100</v>
      </c>
      <c r="C48" s="27" t="s">
        <v>71</v>
      </c>
      <c r="D48" s="21" t="s">
        <v>72</v>
      </c>
      <c r="E48" s="33">
        <v>2.34</v>
      </c>
      <c r="F48" s="10">
        <f t="shared" si="3"/>
        <v>234</v>
      </c>
    </row>
    <row r="49" spans="1:6" ht="12.75">
      <c r="A49" s="7">
        <v>15</v>
      </c>
      <c r="B49" s="9">
        <v>50</v>
      </c>
      <c r="C49" s="27" t="s">
        <v>73</v>
      </c>
      <c r="D49" s="21" t="s">
        <v>74</v>
      </c>
      <c r="E49" s="33">
        <v>15.95</v>
      </c>
      <c r="F49" s="10">
        <f t="shared" si="3"/>
        <v>797.5</v>
      </c>
    </row>
    <row r="50" spans="1:6" ht="12.75">
      <c r="A50" s="7">
        <v>16</v>
      </c>
      <c r="B50" s="9">
        <v>100</v>
      </c>
      <c r="C50" s="27" t="s">
        <v>75</v>
      </c>
      <c r="D50" s="21" t="s">
        <v>76</v>
      </c>
      <c r="E50" s="33">
        <v>70.84</v>
      </c>
      <c r="F50" s="10">
        <f t="shared" si="3"/>
        <v>7084</v>
      </c>
    </row>
    <row r="51" spans="1:6" ht="12.75">
      <c r="A51" s="7">
        <v>17</v>
      </c>
      <c r="B51" s="9">
        <v>200</v>
      </c>
      <c r="C51" s="27" t="s">
        <v>77</v>
      </c>
      <c r="D51" s="21" t="s">
        <v>78</v>
      </c>
      <c r="E51" s="33">
        <v>2.07</v>
      </c>
      <c r="F51" s="10">
        <f t="shared" si="3"/>
        <v>413.99999999999994</v>
      </c>
    </row>
    <row r="52" spans="1:6" ht="12.75">
      <c r="A52" s="7">
        <v>18</v>
      </c>
      <c r="B52" s="9">
        <v>300</v>
      </c>
      <c r="C52" s="27" t="s">
        <v>79</v>
      </c>
      <c r="D52" s="21" t="s">
        <v>80</v>
      </c>
      <c r="E52" s="33">
        <v>3.89</v>
      </c>
      <c r="F52" s="10">
        <f t="shared" si="3"/>
        <v>1167</v>
      </c>
    </row>
    <row r="53" spans="1:6" ht="12.75">
      <c r="A53" s="7">
        <v>19</v>
      </c>
      <c r="B53" s="8">
        <v>1500</v>
      </c>
      <c r="C53" s="27" t="s">
        <v>81</v>
      </c>
      <c r="D53" s="21" t="s">
        <v>82</v>
      </c>
      <c r="E53" s="33">
        <v>1.22</v>
      </c>
      <c r="F53" s="10">
        <f t="shared" si="3"/>
        <v>1830</v>
      </c>
    </row>
    <row r="54" spans="1:6" ht="12.75">
      <c r="A54" s="7">
        <v>20</v>
      </c>
      <c r="B54" s="9">
        <v>300</v>
      </c>
      <c r="C54" s="27" t="s">
        <v>83</v>
      </c>
      <c r="D54" s="21" t="s">
        <v>84</v>
      </c>
      <c r="E54" s="33">
        <v>2.63</v>
      </c>
      <c r="F54" s="10">
        <f t="shared" si="3"/>
        <v>789</v>
      </c>
    </row>
    <row r="55" spans="1:6" ht="12.75">
      <c r="A55" s="7">
        <v>21</v>
      </c>
      <c r="B55" s="9">
        <v>30</v>
      </c>
      <c r="C55" s="27" t="s">
        <v>85</v>
      </c>
      <c r="D55" s="21" t="s">
        <v>86</v>
      </c>
      <c r="E55" s="33">
        <v>4.01</v>
      </c>
      <c r="F55" s="10">
        <f t="shared" si="3"/>
        <v>120.3</v>
      </c>
    </row>
    <row r="56" spans="1:6" ht="12.75">
      <c r="A56" s="7">
        <v>22</v>
      </c>
      <c r="B56" s="9">
        <v>600</v>
      </c>
      <c r="C56" s="27" t="s">
        <v>87</v>
      </c>
      <c r="D56" s="21" t="s">
        <v>88</v>
      </c>
      <c r="E56" s="33">
        <v>2.34</v>
      </c>
      <c r="F56" s="10">
        <f t="shared" si="3"/>
        <v>1404</v>
      </c>
    </row>
    <row r="57" spans="1:6" ht="12.75">
      <c r="A57" s="7">
        <v>23</v>
      </c>
      <c r="B57" s="9">
        <v>1000</v>
      </c>
      <c r="C57" s="27" t="s">
        <v>87</v>
      </c>
      <c r="D57" s="21" t="s">
        <v>89</v>
      </c>
      <c r="E57" s="33">
        <v>1.21</v>
      </c>
      <c r="F57" s="10">
        <f t="shared" si="3"/>
        <v>1210</v>
      </c>
    </row>
    <row r="58" spans="1:6" ht="12.75">
      <c r="A58" s="7">
        <v>24</v>
      </c>
      <c r="B58" s="8">
        <v>2000</v>
      </c>
      <c r="C58" s="27" t="s">
        <v>90</v>
      </c>
      <c r="D58" s="21" t="s">
        <v>91</v>
      </c>
      <c r="E58" s="33">
        <v>55.32</v>
      </c>
      <c r="F58" s="10">
        <f t="shared" si="3"/>
        <v>110640</v>
      </c>
    </row>
    <row r="59" spans="1:6" ht="12.75">
      <c r="A59" s="7">
        <v>25</v>
      </c>
      <c r="B59" s="9">
        <v>100</v>
      </c>
      <c r="C59" s="27" t="s">
        <v>9</v>
      </c>
      <c r="D59" s="21" t="s">
        <v>92</v>
      </c>
      <c r="E59" s="33">
        <v>9.71</v>
      </c>
      <c r="F59" s="10">
        <f t="shared" si="3"/>
        <v>971.0000000000001</v>
      </c>
    </row>
    <row r="60" spans="1:6" ht="12.75">
      <c r="A60" s="7">
        <v>26</v>
      </c>
      <c r="B60" s="9">
        <v>500</v>
      </c>
      <c r="C60" s="27" t="s">
        <v>93</v>
      </c>
      <c r="D60" s="21" t="s">
        <v>94</v>
      </c>
      <c r="E60" s="33">
        <v>11.59</v>
      </c>
      <c r="F60" s="10">
        <f t="shared" si="3"/>
        <v>5795</v>
      </c>
    </row>
    <row r="61" spans="1:6" ht="12.75">
      <c r="A61" s="7">
        <v>27</v>
      </c>
      <c r="B61" s="9">
        <v>400</v>
      </c>
      <c r="C61" s="27" t="s">
        <v>93</v>
      </c>
      <c r="D61" s="21" t="s">
        <v>95</v>
      </c>
      <c r="E61" s="33">
        <v>5.55</v>
      </c>
      <c r="F61" s="10">
        <f t="shared" si="3"/>
        <v>2220</v>
      </c>
    </row>
    <row r="62" spans="1:6" ht="24">
      <c r="A62" s="7">
        <v>28</v>
      </c>
      <c r="B62" s="9">
        <v>300</v>
      </c>
      <c r="C62" s="27" t="s">
        <v>21</v>
      </c>
      <c r="D62" s="21" t="s">
        <v>96</v>
      </c>
      <c r="E62" s="33">
        <v>7.05</v>
      </c>
      <c r="F62" s="10">
        <f t="shared" si="3"/>
        <v>2115</v>
      </c>
    </row>
    <row r="63" spans="1:6" ht="12.75">
      <c r="A63" s="7">
        <v>29</v>
      </c>
      <c r="B63" s="9">
        <v>50</v>
      </c>
      <c r="C63" s="27" t="s">
        <v>97</v>
      </c>
      <c r="D63" s="21" t="s">
        <v>98</v>
      </c>
      <c r="E63" s="33">
        <v>6.72</v>
      </c>
      <c r="F63" s="10">
        <f t="shared" si="3"/>
        <v>336</v>
      </c>
    </row>
    <row r="64" spans="1:6" ht="12.75">
      <c r="A64" s="7">
        <v>30</v>
      </c>
      <c r="B64" s="9">
        <v>400</v>
      </c>
      <c r="C64" s="27" t="s">
        <v>10</v>
      </c>
      <c r="D64" s="21" t="s">
        <v>99</v>
      </c>
      <c r="E64" s="33">
        <v>1.6</v>
      </c>
      <c r="F64" s="10">
        <f t="shared" si="3"/>
        <v>640</v>
      </c>
    </row>
    <row r="65" spans="1:6" ht="12.75">
      <c r="A65" s="7">
        <v>31</v>
      </c>
      <c r="B65" s="9">
        <v>450</v>
      </c>
      <c r="C65" s="27" t="s">
        <v>11</v>
      </c>
      <c r="D65" s="21" t="s">
        <v>100</v>
      </c>
      <c r="E65" s="33">
        <v>4.35</v>
      </c>
      <c r="F65" s="10">
        <f t="shared" si="3"/>
        <v>1957.4999999999998</v>
      </c>
    </row>
    <row r="66" spans="1:6" ht="12.75">
      <c r="A66" s="7">
        <v>32</v>
      </c>
      <c r="B66" s="9">
        <v>1500</v>
      </c>
      <c r="C66" s="27" t="s">
        <v>5</v>
      </c>
      <c r="D66" s="21" t="s">
        <v>101</v>
      </c>
      <c r="E66" s="33">
        <v>6.7</v>
      </c>
      <c r="F66" s="10">
        <f t="shared" si="3"/>
        <v>10050</v>
      </c>
    </row>
    <row r="67" spans="1:6" ht="12.75">
      <c r="A67" s="7">
        <v>33</v>
      </c>
      <c r="B67" s="8">
        <v>2000</v>
      </c>
      <c r="C67" s="27" t="s">
        <v>102</v>
      </c>
      <c r="D67" s="21" t="s">
        <v>103</v>
      </c>
      <c r="E67" s="33">
        <v>4.28</v>
      </c>
      <c r="F67" s="10">
        <f t="shared" si="3"/>
        <v>8560</v>
      </c>
    </row>
    <row r="68" spans="1:6" ht="12.75">
      <c r="A68" s="7">
        <v>34</v>
      </c>
      <c r="B68" s="9">
        <v>1500</v>
      </c>
      <c r="C68" s="27" t="s">
        <v>104</v>
      </c>
      <c r="D68" s="21" t="s">
        <v>105</v>
      </c>
      <c r="E68" s="33">
        <v>20.52</v>
      </c>
      <c r="F68" s="10">
        <f t="shared" si="3"/>
        <v>30780</v>
      </c>
    </row>
    <row r="69" spans="1:6" ht="12.75">
      <c r="A69" s="7">
        <v>35</v>
      </c>
      <c r="B69" s="9">
        <v>200</v>
      </c>
      <c r="C69" s="27" t="s">
        <v>106</v>
      </c>
      <c r="D69" s="21" t="s">
        <v>107</v>
      </c>
      <c r="E69" s="33">
        <v>1.69</v>
      </c>
      <c r="F69" s="10">
        <f t="shared" si="3"/>
        <v>338</v>
      </c>
    </row>
    <row r="70" spans="1:6" ht="12.75">
      <c r="A70" s="7">
        <v>36</v>
      </c>
      <c r="B70" s="9">
        <v>30</v>
      </c>
      <c r="C70" s="27" t="s">
        <v>108</v>
      </c>
      <c r="D70" s="21" t="s">
        <v>109</v>
      </c>
      <c r="E70" s="33">
        <v>55.3</v>
      </c>
      <c r="F70" s="10">
        <f t="shared" si="3"/>
        <v>1659</v>
      </c>
    </row>
    <row r="71" spans="1:6" ht="12.75">
      <c r="A71" s="7">
        <v>37</v>
      </c>
      <c r="B71" s="9">
        <v>600</v>
      </c>
      <c r="C71" s="27" t="s">
        <v>110</v>
      </c>
      <c r="D71" s="21" t="s">
        <v>111</v>
      </c>
      <c r="E71" s="33">
        <v>5.79</v>
      </c>
      <c r="F71" s="10">
        <f t="shared" si="3"/>
        <v>3474</v>
      </c>
    </row>
    <row r="72" spans="1:6" ht="12.75">
      <c r="A72" s="22"/>
      <c r="B72" s="22"/>
      <c r="C72" s="31"/>
      <c r="D72" s="22"/>
      <c r="E72" s="23" t="s">
        <v>12</v>
      </c>
      <c r="F72" s="24">
        <f>SUM(F35:F71)</f>
        <v>253568.3</v>
      </c>
    </row>
    <row r="73" spans="1:6" ht="12.75">
      <c r="A73" s="22"/>
      <c r="B73" s="22"/>
      <c r="C73" s="31"/>
      <c r="D73" s="22"/>
      <c r="E73" s="25"/>
      <c r="F73" s="25"/>
    </row>
    <row r="74" spans="1:6" ht="12.75">
      <c r="A74" s="22"/>
      <c r="B74" s="22"/>
      <c r="C74" s="31"/>
      <c r="D74" s="26"/>
      <c r="E74" s="39" t="e">
        <f>SUM(F72+A1F33+#REF!+F29+F20+F11)</f>
        <v>#NAME?</v>
      </c>
      <c r="F74" s="40"/>
    </row>
    <row r="75" spans="4:6" ht="12.75">
      <c r="D75" s="35" t="s">
        <v>113</v>
      </c>
      <c r="E75" s="5"/>
      <c r="F75" s="34">
        <v>448909.6</v>
      </c>
    </row>
  </sheetData>
  <sheetProtection/>
  <mergeCells count="9">
    <mergeCell ref="A3:F3"/>
    <mergeCell ref="A1:F1"/>
    <mergeCell ref="A2:F2"/>
    <mergeCell ref="E74:F74"/>
    <mergeCell ref="A12:F12"/>
    <mergeCell ref="A21:F21"/>
    <mergeCell ref="A30:F30"/>
    <mergeCell ref="A34:F34"/>
    <mergeCell ref="A4:F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Oliveira</dc:creator>
  <cp:keywords/>
  <dc:description/>
  <cp:lastModifiedBy>Licitacao01</cp:lastModifiedBy>
  <cp:lastPrinted>2021-06-28T14:03:33Z</cp:lastPrinted>
  <dcterms:created xsi:type="dcterms:W3CDTF">2009-08-14T13:07:11Z</dcterms:created>
  <dcterms:modified xsi:type="dcterms:W3CDTF">2021-06-28T17:41:44Z</dcterms:modified>
  <cp:category/>
  <cp:version/>
  <cp:contentType/>
  <cp:contentStatus/>
</cp:coreProperties>
</file>